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8R4j7YZd1eoHvItHu/qnfP6+0vJ9ij+Uhp6bNuNQpz4yDGIeZJS6CgdZEVrObekpAxdqb4h8Mp/mnl8vv1wdQ==" workbookSaltValue="Z05BUFB3t/srdYMUyIoM5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<sst xmlns="http://schemas.openxmlformats.org/spreadsheetml/2006/main" count="220" uniqueCount="108">
  <si>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</si>
  <si>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</si>
  <si>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</si>
  <si>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</si>
  <si>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</si>
  <si>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</si>
  <si>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</si>
  <si>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</si>
  <si>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</si>
  <si>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</si>
  <si>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</si>
  <si>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</si>
  <si>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</si>
  <si>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</si>
  <si>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</si>
  <si>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</si>
  <si>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</si>
  <si>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</si>
  <si>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</si>
  <si>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</si>
  <si>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</si>
  <si>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</si>
  <si>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</si>
  <si>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</si>
  <si>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</si>
  <si>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</si>
  <si>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</si>
  <si>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</si>
  <si>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</si>
  <si>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</si>
  <si>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</si>
  <si>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</si>
  <si>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</si>
  <si>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</si>
  <si>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</si>
  <si>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</si>
  <si>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</si>
  <si>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</si>
  <si>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</si>
  <si>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</si>
  <si>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</si>
  <si>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</si>
  <si>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</si>
  <si>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</si>
  <si>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</si>
  <si>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</si>
  <si>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</si>
  <si>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</si>
  <si>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</si>
  <si>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</si>
  <si>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</si>
  <si>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</si>
  <si>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</si>
  <si>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</si>
  <si>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</si>
  <si>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</si>
  <si>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</si>
  <si>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</si>
  <si>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</si>
  <si>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</si>
  <si>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</si>
  <si>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</si>
  <si>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</si>
  <si>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</si>
  <si>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</si>
  <si>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</si>
  <si>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</si>
  <si>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</si>
  <si>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</si>
  <si>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</si>
  <si>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</si>
  <si>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</si>
  <si>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</si>
  <si>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</si>
  <si>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</si>
  <si>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</si>
  <si>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</si>
  <si>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</si>
  <si>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</si>
  <si>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</si>
  <si>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</si>
  <si>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</si>
  <si>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</si>
  <si>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</si>
  <si>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</si>
  <si>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</si>
  <si>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</si>
  <si>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</si>
  <si>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</si>
  <si>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</si>
  <si>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</si>
  <si>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</si>
  <si>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</si>
  <si>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</si>
  <si>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</si>
  <si>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</si>
  <si>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</si>
  <si>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</si>
  <si>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</si>
  <si>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</si>
  <si>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</si>
  <si>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</si>
  <si>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</si>
  <si>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</si>
  <si>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</si>
  <si>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有形固定資産減価償却率は右肩上がりで、類似団体平均値を上回る数値となっています。
　管路経年化率についても、平成27年度より右肩上がりとなっており、法定耐用年数を経過した管路を多数保有している状態であるため、管路の更新が必要であると言えます。
　管路更新率は、先に述べた様に平成30年度は第六次配水管整備事業の最終年度と第七次配水管整備事業の初年度が重なったため、平成29年度から0.9％弱下がっており、類似団体平均値も下回っています。</t>
    <rPh sb="1" eb="3">
      <t>ユウケイ</t>
    </rPh>
    <rPh sb="3" eb="5">
      <t>コテイ</t>
    </rPh>
    <rPh sb="5" eb="7">
      <t>シサン</t>
    </rPh>
    <rPh sb="7" eb="9">
      <t>ゲンカ</t>
    </rPh>
    <rPh sb="9" eb="11">
      <t>ショウキャク</t>
    </rPh>
    <rPh sb="11" eb="12">
      <t>リツ</t>
    </rPh>
    <rPh sb="13" eb="15">
      <t>ミギカタ</t>
    </rPh>
    <rPh sb="15" eb="16">
      <t>ア</t>
    </rPh>
    <rPh sb="20" eb="22">
      <t>ルイジ</t>
    </rPh>
    <rPh sb="22" eb="24">
      <t>ダンタイ</t>
    </rPh>
    <rPh sb="24" eb="27">
      <t>ヘイキンチ</t>
    </rPh>
    <rPh sb="28" eb="30">
      <t>ウワマワ</t>
    </rPh>
    <rPh sb="31" eb="33">
      <t>スウチ</t>
    </rPh>
    <rPh sb="43" eb="45">
      <t>カンロ</t>
    </rPh>
    <rPh sb="45" eb="48">
      <t>ケイネンカ</t>
    </rPh>
    <rPh sb="48" eb="49">
      <t>リツ</t>
    </rPh>
    <rPh sb="55" eb="57">
      <t>ヘイセイ</t>
    </rPh>
    <rPh sb="59" eb="61">
      <t>ネンド</t>
    </rPh>
    <rPh sb="63" eb="65">
      <t>ミギカタ</t>
    </rPh>
    <rPh sb="65" eb="66">
      <t>ア</t>
    </rPh>
    <rPh sb="75" eb="77">
      <t>ホウテイ</t>
    </rPh>
    <rPh sb="77" eb="79">
      <t>タイヨウ</t>
    </rPh>
    <rPh sb="79" eb="81">
      <t>ネンスウ</t>
    </rPh>
    <rPh sb="82" eb="84">
      <t>ケイカ</t>
    </rPh>
    <rPh sb="86" eb="88">
      <t>カンロ</t>
    </rPh>
    <rPh sb="89" eb="91">
      <t>タスウ</t>
    </rPh>
    <rPh sb="91" eb="93">
      <t>ホユウ</t>
    </rPh>
    <rPh sb="97" eb="99">
      <t>ジョウタイ</t>
    </rPh>
    <rPh sb="105" eb="107">
      <t>カンロ</t>
    </rPh>
    <rPh sb="108" eb="110">
      <t>コウシン</t>
    </rPh>
    <rPh sb="111" eb="113">
      <t>ヒツヨウ</t>
    </rPh>
    <rPh sb="117" eb="118">
      <t>イ</t>
    </rPh>
    <rPh sb="124" eb="126">
      <t>カンロ</t>
    </rPh>
    <rPh sb="126" eb="128">
      <t>コウシン</t>
    </rPh>
    <rPh sb="128" eb="129">
      <t>リツ</t>
    </rPh>
    <rPh sb="131" eb="132">
      <t>サキ</t>
    </rPh>
    <rPh sb="133" eb="134">
      <t>ノ</t>
    </rPh>
    <rPh sb="136" eb="137">
      <t>ヨウ</t>
    </rPh>
    <rPh sb="138" eb="140">
      <t>ヘイセイ</t>
    </rPh>
    <rPh sb="142" eb="144">
      <t>ネンド</t>
    </rPh>
    <rPh sb="145" eb="146">
      <t>ダイ</t>
    </rPh>
    <rPh sb="146" eb="148">
      <t>ロクジ</t>
    </rPh>
    <rPh sb="148" eb="151">
      <t>ハイスイカン</t>
    </rPh>
    <rPh sb="151" eb="153">
      <t>セイビ</t>
    </rPh>
    <rPh sb="153" eb="155">
      <t>ジギョウ</t>
    </rPh>
    <rPh sb="156" eb="158">
      <t>サイシュウ</t>
    </rPh>
    <rPh sb="158" eb="160">
      <t>ネンド</t>
    </rPh>
    <rPh sb="161" eb="162">
      <t>ダイ</t>
    </rPh>
    <rPh sb="162" eb="164">
      <t>ナナジ</t>
    </rPh>
    <rPh sb="164" eb="167">
      <t>ハイスイカン</t>
    </rPh>
    <rPh sb="167" eb="169">
      <t>セイビ</t>
    </rPh>
    <rPh sb="169" eb="171">
      <t>ジギョウ</t>
    </rPh>
    <rPh sb="172" eb="175">
      <t>ショネンド</t>
    </rPh>
    <rPh sb="176" eb="177">
      <t>カサ</t>
    </rPh>
    <rPh sb="183" eb="185">
      <t>ヘイセイ</t>
    </rPh>
    <rPh sb="187" eb="189">
      <t>ネンド</t>
    </rPh>
    <rPh sb="195" eb="196">
      <t>ジャク</t>
    </rPh>
    <rPh sb="196" eb="197">
      <t>サ</t>
    </rPh>
    <rPh sb="203" eb="205">
      <t>ルイジ</t>
    </rPh>
    <rPh sb="205" eb="207">
      <t>ダンタイ</t>
    </rPh>
    <rPh sb="207" eb="210">
      <t>ヘイキンチ</t>
    </rPh>
    <rPh sb="211" eb="213">
      <t>シタマワ</t>
    </rPh>
    <phoneticPr fontId="4"/>
  </si>
  <si>
    <r>
      <t>　平成30年度時点での経営の健全性・効率性は概ね良好であるといえますが、人口の減少や節水型の給水機器の普及に伴う水需要の減少により、給水収益は右肩下がりを続けています。
　しかし、そういった状況の中でも、老朽化した管路や施設の更新、耐震化を行っていくことは危機管理の観点からも早急の課題</t>
    </r>
    <r>
      <rPr>
        <sz val="11"/>
        <rFont val="ＭＳ ゴシック"/>
        <family val="3"/>
        <charset val="128"/>
      </rPr>
      <t>です</t>
    </r>
    <r>
      <rPr>
        <sz val="11"/>
        <color theme="1"/>
        <rFont val="ＭＳ ゴシック"/>
        <family val="3"/>
        <charset val="128"/>
      </rPr>
      <t>。そして今後さらなる更新投資の増加が考えられるため、当面の事業</t>
    </r>
    <r>
      <rPr>
        <sz val="11"/>
        <color theme="1"/>
        <rFont val="ＭＳ ゴシック"/>
        <family val="3"/>
        <charset val="128"/>
      </rPr>
      <t>は地方債等を財源として取り組み、更新を進めていきます。
　また、平成30年度から令和元年度までの2か年に渡り料金体系を含めた料金収入について検討を行うために「藤井寺市水道事業経営審議会」を設置し、事業を継続的に安定して行うための審議をお願いしています。大阪広域水道企業団との統合についても引き続き検討を進めることで、長期的に安定した水道事業の経営の実現を目指します。</t>
    </r>
    <rPh sb="1" eb="3">
      <t>ヘイセイ</t>
    </rPh>
    <rPh sb="5" eb="7">
      <t>ネンド</t>
    </rPh>
    <rPh sb="7" eb="9">
      <t>ジテン</t>
    </rPh>
    <rPh sb="11" eb="13">
      <t>ケイエイ</t>
    </rPh>
    <rPh sb="14" eb="17">
      <t>ケンゼンセイ</t>
    </rPh>
    <rPh sb="18" eb="21">
      <t>コウリツセイ</t>
    </rPh>
    <rPh sb="22" eb="23">
      <t>オオム</t>
    </rPh>
    <rPh sb="24" eb="26">
      <t>リョウコウ</t>
    </rPh>
    <rPh sb="36" eb="38">
      <t>ジンコウ</t>
    </rPh>
    <rPh sb="39" eb="41">
      <t>ゲンショウ</t>
    </rPh>
    <rPh sb="42" eb="45">
      <t>セッスイガタ</t>
    </rPh>
    <rPh sb="46" eb="48">
      <t>キュウスイ</t>
    </rPh>
    <rPh sb="48" eb="50">
      <t>キキ</t>
    </rPh>
    <rPh sb="51" eb="53">
      <t>フキュウ</t>
    </rPh>
    <rPh sb="54" eb="55">
      <t>トモナ</t>
    </rPh>
    <rPh sb="56" eb="57">
      <t>ミズ</t>
    </rPh>
    <rPh sb="57" eb="59">
      <t>ジュヨウ</t>
    </rPh>
    <rPh sb="60" eb="62">
      <t>ゲンショウ</t>
    </rPh>
    <rPh sb="66" eb="68">
      <t>キュウスイ</t>
    </rPh>
    <rPh sb="68" eb="70">
      <t>シュウエキ</t>
    </rPh>
    <rPh sb="71" eb="74">
      <t>ミギカタサ</t>
    </rPh>
    <rPh sb="77" eb="78">
      <t>ツヅ</t>
    </rPh>
    <rPh sb="95" eb="97">
      <t>ジョウキョウ</t>
    </rPh>
    <rPh sb="98" eb="99">
      <t>ナカ</t>
    </rPh>
    <rPh sb="102" eb="105">
      <t>ロウキュウカ</t>
    </rPh>
    <rPh sb="107" eb="109">
      <t>カンロ</t>
    </rPh>
    <rPh sb="110" eb="112">
      <t>シセツ</t>
    </rPh>
    <rPh sb="113" eb="115">
      <t>コウシン</t>
    </rPh>
    <rPh sb="116" eb="119">
      <t>タイシンカ</t>
    </rPh>
    <rPh sb="120" eb="121">
      <t>オコナ</t>
    </rPh>
    <rPh sb="128" eb="130">
      <t>キキ</t>
    </rPh>
    <rPh sb="130" eb="132">
      <t>カンリ</t>
    </rPh>
    <rPh sb="133" eb="135">
      <t>カンテン</t>
    </rPh>
    <rPh sb="138" eb="140">
      <t>ソウキュウ</t>
    </rPh>
    <rPh sb="141" eb="143">
      <t>カダイ</t>
    </rPh>
    <rPh sb="149" eb="151">
      <t>コンゴ</t>
    </rPh>
    <rPh sb="155" eb="157">
      <t>コウシン</t>
    </rPh>
    <rPh sb="157" eb="159">
      <t>トウシ</t>
    </rPh>
    <rPh sb="160" eb="162">
      <t>ゾウカ</t>
    </rPh>
    <rPh sb="163" eb="164">
      <t>カンガ</t>
    </rPh>
    <rPh sb="171" eb="173">
      <t>トウメン</t>
    </rPh>
    <rPh sb="174" eb="176">
      <t>ジギョウ</t>
    </rPh>
    <rPh sb="177" eb="180">
      <t>チホウサイ</t>
    </rPh>
    <rPh sb="180" eb="181">
      <t>ナド</t>
    </rPh>
    <rPh sb="182" eb="184">
      <t>ザイゲン</t>
    </rPh>
    <rPh sb="187" eb="188">
      <t>ト</t>
    </rPh>
    <rPh sb="189" eb="190">
      <t>ク</t>
    </rPh>
    <rPh sb="192" eb="194">
      <t>コウシン</t>
    </rPh>
    <rPh sb="195" eb="196">
      <t>スス</t>
    </rPh>
    <rPh sb="208" eb="210">
      <t>ヘイセイ</t>
    </rPh>
    <rPh sb="216" eb="218">
      <t>レイワ</t>
    </rPh>
    <rPh sb="218" eb="219">
      <t>モト</t>
    </rPh>
    <rPh sb="249" eb="250">
      <t>オコナ</t>
    </rPh>
    <rPh sb="270" eb="272">
      <t>セッチ</t>
    </rPh>
    <rPh sb="274" eb="276">
      <t>ジギョウ</t>
    </rPh>
    <rPh sb="277" eb="280">
      <t>ケイゾクテキ</t>
    </rPh>
    <rPh sb="281" eb="283">
      <t>アンテイ</t>
    </rPh>
    <rPh sb="285" eb="286">
      <t>オコナ</t>
    </rPh>
    <rPh sb="290" eb="292">
      <t>シンギ</t>
    </rPh>
    <rPh sb="294" eb="295">
      <t>ネガ</t>
    </rPh>
    <rPh sb="320" eb="321">
      <t>ヒ</t>
    </rPh>
    <rPh sb="322" eb="323">
      <t>ツヅ</t>
    </rPh>
    <rPh sb="334" eb="337">
      <t>チョウキテキ</t>
    </rPh>
    <rPh sb="338" eb="340">
      <t>アンテイ</t>
    </rPh>
    <rPh sb="342" eb="344">
      <t>スイドウ</t>
    </rPh>
    <rPh sb="344" eb="346">
      <t>ジギョウ</t>
    </rPh>
    <rPh sb="347" eb="349">
      <t>ケイエイ</t>
    </rPh>
    <rPh sb="350" eb="352">
      <t>ジツゲン</t>
    </rPh>
    <rPh sb="353" eb="355">
      <t>メザ</t>
    </rPh>
    <phoneticPr fontId="4"/>
  </si>
  <si>
    <r>
      <t>　経常収支比率は、退職給付費や配水管移設工事等の減少に伴う営業費用の減少により5％強上がり100％を上回っており、累積欠損金も発生しておりません。料金回収率については、営業費用の減少により給水原価が約9円下がったため6％強上がっており、健全な水準を維持できています。ただし、給水原価が類似団体平均値を大きく下回っているのは、平成26年度からの会計制度改正により積算方法が変更されたことの影響が大きく、現金を伴わない収益科目である長期前受金戻入分が、財務諸表上では収入の増となっていますが、現金を伴わないために、実態としての経営状況が改善されたとは言えません。ゆえに、経営状況を判断する際には、注意が必要</t>
    </r>
    <r>
      <rPr>
        <sz val="11"/>
        <rFont val="ＭＳ ゴシック"/>
        <family val="3"/>
        <charset val="128"/>
      </rPr>
      <t>です</t>
    </r>
    <r>
      <rPr>
        <sz val="11"/>
        <color theme="1"/>
        <rFont val="ＭＳ ゴシック"/>
        <family val="3"/>
        <charset val="128"/>
      </rPr>
      <t>。
　流動比率については、前年度より40％弱上がっており、これは、現在進めている施設及び管路の更新事業規模や企業債の借入額が減少したのが主な原因</t>
    </r>
    <r>
      <rPr>
        <sz val="11"/>
        <rFont val="ＭＳ ゴシック"/>
        <family val="3"/>
        <charset val="128"/>
      </rPr>
      <t>です</t>
    </r>
    <r>
      <rPr>
        <sz val="11"/>
        <color theme="1"/>
        <rFont val="ＭＳ ゴシック"/>
        <family val="3"/>
        <charset val="128"/>
      </rPr>
      <t>。ただし、平成30年度は第六次配水管整備事業の最終年度と第七次配水管整備事業の初年度が重なった年度であり、第七次については工事を行わず次年度工事分の設計を行うのみに留まったため事業費及び企業債の借入が減少したにすぎません。更新事業は今後も行う必要があるため、あくまで一時的な値の上昇と捉えることが重要です。
　有収率については、再任用職員による漏水調査を行っていること</t>
    </r>
    <r>
      <rPr>
        <sz val="11"/>
        <rFont val="ＭＳ ゴシック"/>
        <family val="3"/>
        <charset val="128"/>
      </rPr>
      <t>等</t>
    </r>
    <r>
      <rPr>
        <sz val="11"/>
        <color theme="1"/>
        <rFont val="ＭＳ ゴシック"/>
        <family val="3"/>
        <charset val="128"/>
      </rPr>
      <t>もあり、類似団体平均値を上回り、良好な数値となっています。</t>
    </r>
    <rPh sb="1" eb="3">
      <t>ケイジョウ</t>
    </rPh>
    <rPh sb="3" eb="5">
      <t>シュウシ</t>
    </rPh>
    <rPh sb="5" eb="7">
      <t>ヒリツ</t>
    </rPh>
    <rPh sb="41" eb="42">
      <t>キョウ</t>
    </rPh>
    <rPh sb="50" eb="52">
      <t>ウワマワ</t>
    </rPh>
    <rPh sb="57" eb="59">
      <t>ルイセキ</t>
    </rPh>
    <rPh sb="59" eb="62">
      <t>ケッソンキン</t>
    </rPh>
    <rPh sb="63" eb="65">
      <t>ハッセイ</t>
    </rPh>
    <rPh sb="73" eb="75">
      <t>リョウキン</t>
    </rPh>
    <rPh sb="75" eb="77">
      <t>カイシュウ</t>
    </rPh>
    <rPh sb="77" eb="78">
      <t>リツ</t>
    </rPh>
    <rPh sb="99" eb="100">
      <t>ヤク</t>
    </rPh>
    <rPh sb="110" eb="111">
      <t>キョウ</t>
    </rPh>
    <rPh sb="118" eb="120">
      <t>ケンゼン</t>
    </rPh>
    <rPh sb="121" eb="123">
      <t>スイジュン</t>
    </rPh>
    <rPh sb="124" eb="126">
      <t>イジ</t>
    </rPh>
    <rPh sb="137" eb="139">
      <t>キュウスイ</t>
    </rPh>
    <rPh sb="139" eb="141">
      <t>ゲンカ</t>
    </rPh>
    <rPh sb="142" eb="144">
      <t>ルイジ</t>
    </rPh>
    <rPh sb="144" eb="146">
      <t>ダンタイ</t>
    </rPh>
    <rPh sb="146" eb="148">
      <t>ヘイキン</t>
    </rPh>
    <rPh sb="148" eb="149">
      <t>アタイ</t>
    </rPh>
    <rPh sb="150" eb="151">
      <t>オオ</t>
    </rPh>
    <rPh sb="153" eb="155">
      <t>シタマワ</t>
    </rPh>
    <rPh sb="162" eb="164">
      <t>ヘイセイ</t>
    </rPh>
    <rPh sb="166" eb="167">
      <t>ネン</t>
    </rPh>
    <rPh sb="167" eb="168">
      <t>ド</t>
    </rPh>
    <rPh sb="171" eb="173">
      <t>カイケイ</t>
    </rPh>
    <rPh sb="173" eb="175">
      <t>セイド</t>
    </rPh>
    <rPh sb="175" eb="177">
      <t>カイセイ</t>
    </rPh>
    <rPh sb="180" eb="182">
      <t>セキサン</t>
    </rPh>
    <rPh sb="182" eb="184">
      <t>ホウホウ</t>
    </rPh>
    <rPh sb="185" eb="187">
      <t>ヘンコウ</t>
    </rPh>
    <rPh sb="193" eb="195">
      <t>エイキョウ</t>
    </rPh>
    <rPh sb="196" eb="197">
      <t>オオ</t>
    </rPh>
    <rPh sb="200" eb="202">
      <t>ゲンキン</t>
    </rPh>
    <rPh sb="203" eb="204">
      <t>トモナ</t>
    </rPh>
    <rPh sb="207" eb="209">
      <t>シュウエキ</t>
    </rPh>
    <rPh sb="209" eb="211">
      <t>カモク</t>
    </rPh>
    <rPh sb="214" eb="216">
      <t>チョウキ</t>
    </rPh>
    <rPh sb="216" eb="218">
      <t>マエウ</t>
    </rPh>
    <rPh sb="218" eb="219">
      <t>キン</t>
    </rPh>
    <rPh sb="219" eb="221">
      <t>レイニュウ</t>
    </rPh>
    <rPh sb="221" eb="222">
      <t>ブン</t>
    </rPh>
    <rPh sb="224" eb="226">
      <t>ザイム</t>
    </rPh>
    <rPh sb="226" eb="228">
      <t>ショヒョウ</t>
    </rPh>
    <rPh sb="228" eb="229">
      <t>ジョウ</t>
    </rPh>
    <rPh sb="231" eb="233">
      <t>シュウニュウ</t>
    </rPh>
    <rPh sb="234" eb="235">
      <t>ゾウ</t>
    </rPh>
    <rPh sb="244" eb="246">
      <t>ゲンキン</t>
    </rPh>
    <rPh sb="247" eb="248">
      <t>トモナ</t>
    </rPh>
    <rPh sb="255" eb="257">
      <t>ジッタイ</t>
    </rPh>
    <rPh sb="261" eb="263">
      <t>ケイエイ</t>
    </rPh>
    <rPh sb="263" eb="265">
      <t>ジョウキョウ</t>
    </rPh>
    <rPh sb="266" eb="268">
      <t>カイゼン</t>
    </rPh>
    <rPh sb="273" eb="274">
      <t>イ</t>
    </rPh>
    <rPh sb="283" eb="285">
      <t>ケイエイ</t>
    </rPh>
    <rPh sb="285" eb="287">
      <t>ジョウキョウ</t>
    </rPh>
    <rPh sb="288" eb="290">
      <t>ハンダン</t>
    </rPh>
    <rPh sb="292" eb="293">
      <t>サイ</t>
    </rPh>
    <rPh sb="296" eb="298">
      <t>チュウイ</t>
    </rPh>
    <rPh sb="299" eb="301">
      <t>ヒツヨウ</t>
    </rPh>
    <rPh sb="306" eb="308">
      <t>リュウドウ</t>
    </rPh>
    <rPh sb="308" eb="310">
      <t>ヒリツ</t>
    </rPh>
    <rPh sb="316" eb="319">
      <t>ゼンネンド</t>
    </rPh>
    <rPh sb="324" eb="325">
      <t>ジャク</t>
    </rPh>
    <rPh sb="336" eb="338">
      <t>ゲンザイ</t>
    </rPh>
    <rPh sb="338" eb="339">
      <t>スス</t>
    </rPh>
    <rPh sb="343" eb="345">
      <t>シセツ</t>
    </rPh>
    <rPh sb="345" eb="346">
      <t>オヨ</t>
    </rPh>
    <rPh sb="347" eb="349">
      <t>カンロ</t>
    </rPh>
    <rPh sb="350" eb="352">
      <t>コウシン</t>
    </rPh>
    <rPh sb="352" eb="354">
      <t>ジギョウ</t>
    </rPh>
    <rPh sb="354" eb="356">
      <t>キボ</t>
    </rPh>
    <rPh sb="357" eb="359">
      <t>キギョウ</t>
    </rPh>
    <rPh sb="359" eb="360">
      <t>サイ</t>
    </rPh>
    <rPh sb="361" eb="363">
      <t>カリイレ</t>
    </rPh>
    <rPh sb="363" eb="364">
      <t>ガク</t>
    </rPh>
    <rPh sb="365" eb="367">
      <t>ゲンショウ</t>
    </rPh>
    <rPh sb="371" eb="372">
      <t>オモ</t>
    </rPh>
    <rPh sb="373" eb="375">
      <t>ゲンイン</t>
    </rPh>
    <rPh sb="382" eb="384">
      <t>ヘイセイ</t>
    </rPh>
    <rPh sb="386" eb="388">
      <t>ネンド</t>
    </rPh>
    <rPh sb="389" eb="390">
      <t>ダイ</t>
    </rPh>
    <rPh sb="390" eb="392">
      <t>ロクジ</t>
    </rPh>
    <rPh sb="392" eb="395">
      <t>ハイスイカン</t>
    </rPh>
    <rPh sb="395" eb="397">
      <t>セイビ</t>
    </rPh>
    <rPh sb="397" eb="399">
      <t>ジギョウ</t>
    </rPh>
    <rPh sb="400" eb="402">
      <t>サイシュウ</t>
    </rPh>
    <rPh sb="402" eb="404">
      <t>ネンド</t>
    </rPh>
    <rPh sb="405" eb="406">
      <t>ダイ</t>
    </rPh>
    <rPh sb="406" eb="408">
      <t>ナナジ</t>
    </rPh>
    <rPh sb="408" eb="411">
      <t>ハイスイカン</t>
    </rPh>
    <rPh sb="411" eb="413">
      <t>セイビ</t>
    </rPh>
    <rPh sb="413" eb="415">
      <t>ジギョウ</t>
    </rPh>
    <rPh sb="416" eb="419">
      <t>ショネンド</t>
    </rPh>
    <rPh sb="420" eb="421">
      <t>カサ</t>
    </rPh>
    <rPh sb="424" eb="426">
      <t>ネンド</t>
    </rPh>
    <rPh sb="430" eb="431">
      <t>ダイ</t>
    </rPh>
    <rPh sb="431" eb="433">
      <t>ナナジ</t>
    </rPh>
    <rPh sb="438" eb="440">
      <t>コウジ</t>
    </rPh>
    <rPh sb="441" eb="442">
      <t>オコナ</t>
    </rPh>
    <rPh sb="444" eb="447">
      <t>ジネンド</t>
    </rPh>
    <rPh sb="447" eb="449">
      <t>コウジ</t>
    </rPh>
    <rPh sb="449" eb="450">
      <t>ブン</t>
    </rPh>
    <rPh sb="451" eb="453">
      <t>セッケイ</t>
    </rPh>
    <rPh sb="454" eb="455">
      <t>オコナ</t>
    </rPh>
    <rPh sb="459" eb="460">
      <t>トド</t>
    </rPh>
    <rPh sb="465" eb="468">
      <t>ジギョウヒ</t>
    </rPh>
    <rPh sb="468" eb="469">
      <t>オヨ</t>
    </rPh>
    <rPh sb="470" eb="472">
      <t>キギョウ</t>
    </rPh>
    <rPh sb="472" eb="473">
      <t>サイ</t>
    </rPh>
    <rPh sb="474" eb="476">
      <t>カリイレ</t>
    </rPh>
    <rPh sb="477" eb="479">
      <t>ゲンショウ</t>
    </rPh>
    <rPh sb="488" eb="490">
      <t>コウシン</t>
    </rPh>
    <rPh sb="490" eb="492">
      <t>ジギョウ</t>
    </rPh>
    <rPh sb="493" eb="495">
      <t>コンゴ</t>
    </rPh>
    <rPh sb="496" eb="497">
      <t>オコナ</t>
    </rPh>
    <rPh sb="498" eb="500">
      <t>ヒツヨウ</t>
    </rPh>
    <rPh sb="510" eb="513">
      <t>イチジテキ</t>
    </rPh>
    <rPh sb="514" eb="515">
      <t>アタイ</t>
    </rPh>
    <rPh sb="516" eb="518">
      <t>ジョウショウ</t>
    </rPh>
    <rPh sb="519" eb="520">
      <t>トラ</t>
    </rPh>
    <rPh sb="525" eb="527">
      <t>ジュウヨウ</t>
    </rPh>
    <rPh sb="532" eb="535">
      <t>ユウシュウリツ</t>
    </rPh>
    <rPh sb="541" eb="544">
      <t>サイニンヨウ</t>
    </rPh>
    <rPh sb="544" eb="546">
      <t>ショクイン</t>
    </rPh>
    <rPh sb="549" eb="551">
      <t>ロウスイ</t>
    </rPh>
    <rPh sb="551" eb="553">
      <t>チョウサ</t>
    </rPh>
    <rPh sb="554" eb="555">
      <t>オコナ</t>
    </rPh>
    <rPh sb="561" eb="562">
      <t>ナド</t>
    </rPh>
    <rPh sb="566" eb="568">
      <t>ルイジ</t>
    </rPh>
    <rPh sb="568" eb="570">
      <t>ダンタイ</t>
    </rPh>
    <rPh sb="570" eb="573">
      <t>ヘイキンチ</t>
    </rPh>
    <rPh sb="574" eb="576">
      <t>ウワマワ</t>
    </rPh>
    <rPh sb="578" eb="580">
      <t>リョウコウ</t>
    </rPh>
    <rPh sb="581" eb="58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</si>
</sst>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1.06</c:v>
                </c:pt>
                <c:pt idx="1">
                  <c:v>1.62</c:v>
                </c:pt>
                <c:pt idx="2">
                  <c:v>0.28999999999999998</c:v>
                </c:pt>
                <c:pt idx="3">
                  <c:v>1.22</c:v>
                </c:pt>
                <c:pt idx="4">
                  <c:v>0.32</c:v>
                </c:pt>
              </c:numCache>
            </c:numRef>
          </c:val>
          <c:extLst xmlns:c16r2="http://schemas.microsoft.com/office/drawing/2015/06/chart">
            <c:ext xmlns:c16="http://schemas.microsoft.com/office/drawing/2014/chart" uri="{C3380CC4-5D6E-409C-BE32-E72D297353CC}">
              <c16:uniqueId val="{00000000-20C7-4409-8153-55C4E4A949B3}"/>
            </c:ext>
          </c:extLst>
        </c:ser>
        <c:dLbls>
          <c:showLegendKey val="0"/>
          <c:showVal val="0"/>
          <c:showCatName val="0"/>
          <c:showSerName val="0"/>
          <c:showPercent val="0"/>
          <c:showBubbleSize val="0"/>
        </c:dLbls>
        <c:gapWidth val="150"/>
        <c:axId val="128066304"/>
        <c:axId val="1280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20C7-4409-8153-55C4E4A949B3}"/>
            </c:ext>
          </c:extLst>
        </c:ser>
        <c:dLbls>
          <c:showLegendKey val="0"/>
          <c:showVal val="0"/>
          <c:showCatName val="0"/>
          <c:showSerName val="0"/>
          <c:showPercent val="0"/>
          <c:showBubbleSize val="0"/>
        </c:dLbls>
        <c:marker val="1"/>
        <c:smooth val="0"/>
        <c:axId val="128066304"/>
        <c:axId val="128068608"/>
      </c:lineChart>
      <c:dateAx>
        <c:axId val="128066304"/>
        <c:scaling>
          <c:orientation val="minMax"/>
        </c:scaling>
        <c:delete val="1"/>
        <c:axPos val="b"/>
        <c:numFmt formatCode="ge" sourceLinked="1"/>
        <c:majorTickMark val="none"/>
        <c:minorTickMark val="none"/>
        <c:tickLblPos val="none"/>
        <c:crossAx val="128068608"/>
        <c:crosses val="autoZero"/>
        <c:auto val="1"/>
        <c:lblOffset val="100"/>
        <c:baseTimeUnit val="years"/>
      </c:dateAx>
      <c:valAx>
        <c:axId val="128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81.010000000000005</c:v>
                </c:pt>
                <c:pt idx="1">
                  <c:v>80</c:v>
                </c:pt>
                <c:pt idx="2">
                  <c:v>79.319999999999993</c:v>
                </c:pt>
                <c:pt idx="3">
                  <c:v>78.48</c:v>
                </c:pt>
                <c:pt idx="4">
                  <c:v>76.89</c:v>
                </c:pt>
              </c:numCache>
            </c:numRef>
          </c:val>
          <c:extLst xmlns:c16r2="http://schemas.microsoft.com/office/drawing/2015/06/chart">
            <c:ext xmlns:c16="http://schemas.microsoft.com/office/drawing/2014/chart" uri="{C3380CC4-5D6E-409C-BE32-E72D297353CC}">
              <c16:uniqueId val="{00000000-8FB9-42E0-94DD-7ABE8AD35249}"/>
            </c:ext>
          </c:extLst>
        </c:ser>
        <c:dLbls>
          <c:showLegendKey val="0"/>
          <c:showVal val="0"/>
          <c:showCatName val="0"/>
          <c:showSerName val="0"/>
          <c:showPercent val="0"/>
          <c:showBubbleSize val="0"/>
        </c:dLbls>
        <c:gapWidth val="150"/>
        <c:axId val="91945600"/>
        <c:axId val="925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8FB9-42E0-94DD-7ABE8AD35249}"/>
            </c:ext>
          </c:extLst>
        </c:ser>
        <c:dLbls>
          <c:showLegendKey val="0"/>
          <c:showVal val="0"/>
          <c:showCatName val="0"/>
          <c:showSerName val="0"/>
          <c:showPercent val="0"/>
          <c:showBubbleSize val="0"/>
        </c:dLbls>
        <c:marker val="1"/>
        <c:smooth val="0"/>
        <c:axId val="91945600"/>
        <c:axId val="92504832"/>
      </c:lineChart>
      <c:dateAx>
        <c:axId val="91945600"/>
        <c:scaling>
          <c:orientation val="minMax"/>
        </c:scaling>
        <c:delete val="1"/>
        <c:axPos val="b"/>
        <c:numFmt formatCode="ge" sourceLinked="1"/>
        <c:majorTickMark val="none"/>
        <c:minorTickMark val="none"/>
        <c:tickLblPos val="none"/>
        <c:crossAx val="92504832"/>
        <c:crosses val="autoZero"/>
        <c:auto val="1"/>
        <c:lblOffset val="100"/>
        <c:baseTimeUnit val="years"/>
      </c:dateAx>
      <c:valAx>
        <c:axId val="92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96.07</c:v>
                </c:pt>
                <c:pt idx="1">
                  <c:v>96.41</c:v>
                </c:pt>
                <c:pt idx="2">
                  <c:v>97.29</c:v>
                </c:pt>
                <c:pt idx="3">
                  <c:v>97.96</c:v>
                </c:pt>
                <c:pt idx="4">
                  <c:v>98.47</c:v>
                </c:pt>
              </c:numCache>
            </c:numRef>
          </c:val>
          <c:extLst xmlns:c16r2="http://schemas.microsoft.com/office/drawing/2015/06/chart">
            <c:ext xmlns:c16="http://schemas.microsoft.com/office/drawing/2014/chart" uri="{C3380CC4-5D6E-409C-BE32-E72D297353CC}">
              <c16:uniqueId val="{00000000-96FB-4C05-9A97-04DA0EFF765D}"/>
            </c:ext>
          </c:extLst>
        </c:ser>
        <c:dLbls>
          <c:showLegendKey val="0"/>
          <c:showVal val="0"/>
          <c:showCatName val="0"/>
          <c:showSerName val="0"/>
          <c:showPercent val="0"/>
          <c:showBubbleSize val="0"/>
        </c:dLbls>
        <c:gapWidth val="150"/>
        <c:axId val="106572800"/>
        <c:axId val="1066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96FB-4C05-9A97-04DA0EFF765D}"/>
            </c:ext>
          </c:extLst>
        </c:ser>
        <c:dLbls>
          <c:showLegendKey val="0"/>
          <c:showVal val="0"/>
          <c:showCatName val="0"/>
          <c:showSerName val="0"/>
          <c:showPercent val="0"/>
          <c:showBubbleSize val="0"/>
        </c:dLbls>
        <c:marker val="1"/>
        <c:smooth val="0"/>
        <c:axId val="106572800"/>
        <c:axId val="106615936"/>
      </c:lineChart>
      <c:dateAx>
        <c:axId val="106572800"/>
        <c:scaling>
          <c:orientation val="minMax"/>
        </c:scaling>
        <c:delete val="1"/>
        <c:axPos val="b"/>
        <c:numFmt formatCode="ge" sourceLinked="1"/>
        <c:majorTickMark val="none"/>
        <c:minorTickMark val="none"/>
        <c:tickLblPos val="none"/>
        <c:crossAx val="106615936"/>
        <c:crosses val="autoZero"/>
        <c:auto val="1"/>
        <c:lblOffset val="100"/>
        <c:baseTimeUnit val="years"/>
      </c:dateAx>
      <c:valAx>
        <c:axId val="106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113.62</c:v>
                </c:pt>
                <c:pt idx="1">
                  <c:v>113.37</c:v>
                </c:pt>
                <c:pt idx="2">
                  <c:v>112.46</c:v>
                </c:pt>
                <c:pt idx="3">
                  <c:v>111.07</c:v>
                </c:pt>
                <c:pt idx="4">
                  <c:v>116.29</c:v>
                </c:pt>
              </c:numCache>
            </c:numRef>
          </c:val>
          <c:extLst xmlns:c16r2="http://schemas.microsoft.com/office/drawing/2015/06/chart">
            <c:ext xmlns:c16="http://schemas.microsoft.com/office/drawing/2014/chart" uri="{C3380CC4-5D6E-409C-BE32-E72D297353CC}">
              <c16:uniqueId val="{00000000-E397-469A-81AB-00F6D1B202C9}"/>
            </c:ext>
          </c:extLst>
        </c:ser>
        <c:dLbls>
          <c:showLegendKey val="0"/>
          <c:showVal val="0"/>
          <c:showCatName val="0"/>
          <c:showSerName val="0"/>
          <c:showPercent val="0"/>
          <c:showBubbleSize val="0"/>
        </c:dLbls>
        <c:gapWidth val="150"/>
        <c:axId val="74554752"/>
        <c:axId val="745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E397-469A-81AB-00F6D1B202C9}"/>
            </c:ext>
          </c:extLst>
        </c:ser>
        <c:dLbls>
          <c:showLegendKey val="0"/>
          <c:showVal val="0"/>
          <c:showCatName val="0"/>
          <c:showSerName val="0"/>
          <c:showPercent val="0"/>
          <c:showBubbleSize val="0"/>
        </c:dLbls>
        <c:marker val="1"/>
        <c:smooth val="0"/>
        <c:axId val="74554752"/>
        <c:axId val="74556928"/>
      </c:lineChart>
      <c:dateAx>
        <c:axId val="74554752"/>
        <c:scaling>
          <c:orientation val="minMax"/>
        </c:scaling>
        <c:delete val="1"/>
        <c:axPos val="b"/>
        <c:numFmt formatCode="ge" sourceLinked="1"/>
        <c:majorTickMark val="none"/>
        <c:minorTickMark val="none"/>
        <c:tickLblPos val="none"/>
        <c:crossAx val="74556928"/>
        <c:crosses val="autoZero"/>
        <c:auto val="1"/>
        <c:lblOffset val="100"/>
        <c:baseTimeUnit val="years"/>
      </c:dateAx>
      <c:valAx>
        <c:axId val="7455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45.23</c:v>
                </c:pt>
                <c:pt idx="1">
                  <c:v>45.87</c:v>
                </c:pt>
                <c:pt idx="2">
                  <c:v>47.36</c:v>
                </c:pt>
                <c:pt idx="3">
                  <c:v>48.04</c:v>
                </c:pt>
                <c:pt idx="4">
                  <c:v>49.29</c:v>
                </c:pt>
              </c:numCache>
            </c:numRef>
          </c:val>
          <c:extLst xmlns:c16r2="http://schemas.microsoft.com/office/drawing/2015/06/chart">
            <c:ext xmlns:c16="http://schemas.microsoft.com/office/drawing/2014/chart" uri="{C3380CC4-5D6E-409C-BE32-E72D297353CC}">
              <c16:uniqueId val="{00000000-D506-47E1-982B-A691EC145839}"/>
            </c:ext>
          </c:extLst>
        </c:ser>
        <c:dLbls>
          <c:showLegendKey val="0"/>
          <c:showVal val="0"/>
          <c:showCatName val="0"/>
          <c:showSerName val="0"/>
          <c:showPercent val="0"/>
          <c:showBubbleSize val="0"/>
        </c:dLbls>
        <c:gapWidth val="150"/>
        <c:axId val="74645504"/>
        <c:axId val="746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D506-47E1-982B-A691EC145839}"/>
            </c:ext>
          </c:extLst>
        </c:ser>
        <c:dLbls>
          <c:showLegendKey val="0"/>
          <c:showVal val="0"/>
          <c:showCatName val="0"/>
          <c:showSerName val="0"/>
          <c:showPercent val="0"/>
          <c:showBubbleSize val="0"/>
        </c:dLbls>
        <c:marker val="1"/>
        <c:smooth val="0"/>
        <c:axId val="74645504"/>
        <c:axId val="74647424"/>
      </c:lineChart>
      <c:dateAx>
        <c:axId val="74645504"/>
        <c:scaling>
          <c:orientation val="minMax"/>
        </c:scaling>
        <c:delete val="1"/>
        <c:axPos val="b"/>
        <c:numFmt formatCode="ge" sourceLinked="1"/>
        <c:majorTickMark val="none"/>
        <c:minorTickMark val="none"/>
        <c:tickLblPos val="none"/>
        <c:crossAx val="74647424"/>
        <c:crosses val="autoZero"/>
        <c:auto val="1"/>
        <c:lblOffset val="100"/>
        <c:baseTimeUnit val="years"/>
      </c:dateAx>
      <c:valAx>
        <c:axId val="74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14.42</c:v>
                </c:pt>
                <c:pt idx="1">
                  <c:v>14.27</c:v>
                </c:pt>
                <c:pt idx="2">
                  <c:v>14.74</c:v>
                </c:pt>
                <c:pt idx="3">
                  <c:v>15.35</c:v>
                </c:pt>
                <c:pt idx="4">
                  <c:v>16.77</c:v>
                </c:pt>
              </c:numCache>
            </c:numRef>
          </c:val>
          <c:extLst xmlns:c16r2="http://schemas.microsoft.com/office/drawing/2015/06/chart">
            <c:ext xmlns:c16="http://schemas.microsoft.com/office/drawing/2014/chart" uri="{C3380CC4-5D6E-409C-BE32-E72D297353CC}">
              <c16:uniqueId val="{00000000-0136-42FD-92F4-F9EA68872DF7}"/>
            </c:ext>
          </c:extLst>
        </c:ser>
        <c:dLbls>
          <c:showLegendKey val="0"/>
          <c:showVal val="0"/>
          <c:showCatName val="0"/>
          <c:showSerName val="0"/>
          <c:showPercent val="0"/>
          <c:showBubbleSize val="0"/>
        </c:dLbls>
        <c:gapWidth val="150"/>
        <c:axId val="74662272"/>
        <c:axId val="746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0136-42FD-92F4-F9EA68872DF7}"/>
            </c:ext>
          </c:extLst>
        </c:ser>
        <c:dLbls>
          <c:showLegendKey val="0"/>
          <c:showVal val="0"/>
          <c:showCatName val="0"/>
          <c:showSerName val="0"/>
          <c:showPercent val="0"/>
          <c:showBubbleSize val="0"/>
        </c:dLbls>
        <c:marker val="1"/>
        <c:smooth val="0"/>
        <c:axId val="74662272"/>
        <c:axId val="74664192"/>
      </c:lineChart>
      <c:dateAx>
        <c:axId val="74662272"/>
        <c:scaling>
          <c:orientation val="minMax"/>
        </c:scaling>
        <c:delete val="1"/>
        <c:axPos val="b"/>
        <c:numFmt formatCode="ge" sourceLinked="1"/>
        <c:majorTickMark val="none"/>
        <c:minorTickMark val="none"/>
        <c:tickLblPos val="none"/>
        <c:crossAx val="74664192"/>
        <c:crosses val="autoZero"/>
        <c:auto val="1"/>
        <c:lblOffset val="100"/>
        <c:baseTimeUnit val="years"/>
      </c:dateAx>
      <c:valAx>
        <c:axId val="74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83-4737-AE7B-9516526075B0}"/>
            </c:ext>
          </c:extLst>
        </c:ser>
        <c:dLbls>
          <c:showLegendKey val="0"/>
          <c:showVal val="0"/>
          <c:showCatName val="0"/>
          <c:showSerName val="0"/>
          <c:showPercent val="0"/>
          <c:showBubbleSize val="0"/>
        </c:dLbls>
        <c:gapWidth val="150"/>
        <c:axId val="74683136"/>
        <c:axId val="746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3083-4737-AE7B-9516526075B0}"/>
            </c:ext>
          </c:extLst>
        </c:ser>
        <c:dLbls>
          <c:showLegendKey val="0"/>
          <c:showVal val="0"/>
          <c:showCatName val="0"/>
          <c:showSerName val="0"/>
          <c:showPercent val="0"/>
          <c:showBubbleSize val="0"/>
        </c:dLbls>
        <c:marker val="1"/>
        <c:smooth val="0"/>
        <c:axId val="74683136"/>
        <c:axId val="74685056"/>
      </c:lineChart>
      <c:dateAx>
        <c:axId val="74683136"/>
        <c:scaling>
          <c:orientation val="minMax"/>
        </c:scaling>
        <c:delete val="1"/>
        <c:axPos val="b"/>
        <c:numFmt formatCode="ge" sourceLinked="1"/>
        <c:majorTickMark val="none"/>
        <c:minorTickMark val="none"/>
        <c:tickLblPos val="none"/>
        <c:crossAx val="74685056"/>
        <c:crosses val="autoZero"/>
        <c:auto val="1"/>
        <c:lblOffset val="100"/>
        <c:baseTimeUnit val="years"/>
      </c:dateAx>
      <c:valAx>
        <c:axId val="746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356.7</c:v>
                </c:pt>
                <c:pt idx="1">
                  <c:v>359.41</c:v>
                </c:pt>
                <c:pt idx="2">
                  <c:v>309.77</c:v>
                </c:pt>
                <c:pt idx="3">
                  <c:v>300.14</c:v>
                </c:pt>
                <c:pt idx="4">
                  <c:v>336.81</c:v>
                </c:pt>
              </c:numCache>
            </c:numRef>
          </c:val>
          <c:extLst xmlns:c16r2="http://schemas.microsoft.com/office/drawing/2015/06/chart">
            <c:ext xmlns:c16="http://schemas.microsoft.com/office/drawing/2014/chart" uri="{C3380CC4-5D6E-409C-BE32-E72D297353CC}">
              <c16:uniqueId val="{00000000-C770-4863-965A-68B913B3090C}"/>
            </c:ext>
          </c:extLst>
        </c:ser>
        <c:dLbls>
          <c:showLegendKey val="0"/>
          <c:showVal val="0"/>
          <c:showCatName val="0"/>
          <c:showSerName val="0"/>
          <c:showPercent val="0"/>
          <c:showBubbleSize val="0"/>
        </c:dLbls>
        <c:gapWidth val="150"/>
        <c:axId val="74704384"/>
        <c:axId val="747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C770-4863-965A-68B913B3090C}"/>
            </c:ext>
          </c:extLst>
        </c:ser>
        <c:dLbls>
          <c:showLegendKey val="0"/>
          <c:showVal val="0"/>
          <c:showCatName val="0"/>
          <c:showSerName val="0"/>
          <c:showPercent val="0"/>
          <c:showBubbleSize val="0"/>
        </c:dLbls>
        <c:marker val="1"/>
        <c:smooth val="0"/>
        <c:axId val="74704384"/>
        <c:axId val="74706304"/>
      </c:lineChart>
      <c:dateAx>
        <c:axId val="74704384"/>
        <c:scaling>
          <c:orientation val="minMax"/>
        </c:scaling>
        <c:delete val="1"/>
        <c:axPos val="b"/>
        <c:numFmt formatCode="ge" sourceLinked="1"/>
        <c:majorTickMark val="none"/>
        <c:minorTickMark val="none"/>
        <c:tickLblPos val="none"/>
        <c:crossAx val="74706304"/>
        <c:crosses val="autoZero"/>
        <c:auto val="1"/>
        <c:lblOffset val="100"/>
        <c:baseTimeUnit val="years"/>
      </c:dateAx>
      <c:valAx>
        <c:axId val="7470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222.75</c:v>
                </c:pt>
                <c:pt idx="1">
                  <c:v>215.19</c:v>
                </c:pt>
                <c:pt idx="2">
                  <c:v>200.51</c:v>
                </c:pt>
                <c:pt idx="3">
                  <c:v>222.85</c:v>
                </c:pt>
                <c:pt idx="4">
                  <c:v>231.22</c:v>
                </c:pt>
              </c:numCache>
            </c:numRef>
          </c:val>
          <c:extLst xmlns:c16r2="http://schemas.microsoft.com/office/drawing/2015/06/chart">
            <c:ext xmlns:c16="http://schemas.microsoft.com/office/drawing/2014/chart" uri="{C3380CC4-5D6E-409C-BE32-E72D297353CC}">
              <c16:uniqueId val="{00000000-72FE-4DFA-B592-C3F119E3CC2E}"/>
            </c:ext>
          </c:extLst>
        </c:ser>
        <c:dLbls>
          <c:showLegendKey val="0"/>
          <c:showVal val="0"/>
          <c:showCatName val="0"/>
          <c:showSerName val="0"/>
          <c:showPercent val="0"/>
          <c:showBubbleSize val="0"/>
        </c:dLbls>
        <c:gapWidth val="150"/>
        <c:axId val="91493888"/>
        <c:axId val="914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72FE-4DFA-B592-C3F119E3CC2E}"/>
            </c:ext>
          </c:extLst>
        </c:ser>
        <c:dLbls>
          <c:showLegendKey val="0"/>
          <c:showVal val="0"/>
          <c:showCatName val="0"/>
          <c:showSerName val="0"/>
          <c:showPercent val="0"/>
          <c:showBubbleSize val="0"/>
        </c:dLbls>
        <c:marker val="1"/>
        <c:smooth val="0"/>
        <c:axId val="91493888"/>
        <c:axId val="91495808"/>
      </c:lineChart>
      <c:dateAx>
        <c:axId val="91493888"/>
        <c:scaling>
          <c:orientation val="minMax"/>
        </c:scaling>
        <c:delete val="1"/>
        <c:axPos val="b"/>
        <c:numFmt formatCode="ge" sourceLinked="1"/>
        <c:majorTickMark val="none"/>
        <c:minorTickMark val="none"/>
        <c:tickLblPos val="none"/>
        <c:crossAx val="91495808"/>
        <c:crosses val="autoZero"/>
        <c:auto val="1"/>
        <c:lblOffset val="100"/>
        <c:baseTimeUnit val="years"/>
      </c:dateAx>
      <c:valAx>
        <c:axId val="9149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108.61</c:v>
                </c:pt>
                <c:pt idx="1">
                  <c:v>109.83</c:v>
                </c:pt>
                <c:pt idx="2">
                  <c:v>108.45</c:v>
                </c:pt>
                <c:pt idx="3">
                  <c:v>105.4</c:v>
                </c:pt>
                <c:pt idx="4">
                  <c:v>111.64</c:v>
                </c:pt>
              </c:numCache>
            </c:numRef>
          </c:val>
          <c:extLst xmlns:c16r2="http://schemas.microsoft.com/office/drawing/2015/06/chart">
            <c:ext xmlns:c16="http://schemas.microsoft.com/office/drawing/2014/chart" uri="{C3380CC4-5D6E-409C-BE32-E72D297353CC}">
              <c16:uniqueId val="{00000000-DA3C-4A2F-87CB-25F6F13666E0}"/>
            </c:ext>
          </c:extLst>
        </c:ser>
        <c:dLbls>
          <c:showLegendKey val="0"/>
          <c:showVal val="0"/>
          <c:showCatName val="0"/>
          <c:showSerName val="0"/>
          <c:showPercent val="0"/>
          <c:showBubbleSize val="0"/>
        </c:dLbls>
        <c:gapWidth val="150"/>
        <c:axId val="91891584"/>
        <c:axId val="918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DA3C-4A2F-87CB-25F6F13666E0}"/>
            </c:ext>
          </c:extLst>
        </c:ser>
        <c:dLbls>
          <c:showLegendKey val="0"/>
          <c:showVal val="0"/>
          <c:showCatName val="0"/>
          <c:showSerName val="0"/>
          <c:showPercent val="0"/>
          <c:showBubbleSize val="0"/>
        </c:dLbls>
        <c:marker val="1"/>
        <c:smooth val="0"/>
        <c:axId val="91891584"/>
        <c:axId val="91893760"/>
      </c:lineChart>
      <c:dateAx>
        <c:axId val="91891584"/>
        <c:scaling>
          <c:orientation val="minMax"/>
        </c:scaling>
        <c:delete val="1"/>
        <c:axPos val="b"/>
        <c:numFmt formatCode="ge" sourceLinked="1"/>
        <c:majorTickMark val="none"/>
        <c:minorTickMark val="none"/>
        <c:tickLblPos val="none"/>
        <c:crossAx val="91893760"/>
        <c:crosses val="autoZero"/>
        <c:auto val="1"/>
        <c:lblOffset val="100"/>
        <c:baseTimeUnit val="years"/>
      </c:dateAx>
      <c:valAx>
        <c:axId val="91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147.22</c:v>
                </c:pt>
                <c:pt idx="1">
                  <c:v>145.86000000000001</c:v>
                </c:pt>
                <c:pt idx="2">
                  <c:v>148.19999999999999</c:v>
                </c:pt>
                <c:pt idx="3">
                  <c:v>151.36000000000001</c:v>
                </c:pt>
                <c:pt idx="4">
                  <c:v>142.22</c:v>
                </c:pt>
              </c:numCache>
            </c:numRef>
          </c:val>
          <c:extLst xmlns:c16r2="http://schemas.microsoft.com/office/drawing/2015/06/chart">
            <c:ext xmlns:c16="http://schemas.microsoft.com/office/drawing/2014/chart" uri="{C3380CC4-5D6E-409C-BE32-E72D297353CC}">
              <c16:uniqueId val="{00000000-F4D2-4D35-A1FE-6CB2827E40BE}"/>
            </c:ext>
          </c:extLst>
        </c:ser>
        <c:dLbls>
          <c:showLegendKey val="0"/>
          <c:showVal val="0"/>
          <c:showCatName val="0"/>
          <c:showSerName val="0"/>
          <c:showPercent val="0"/>
          <c:showBubbleSize val="0"/>
        </c:dLbls>
        <c:gapWidth val="150"/>
        <c:axId val="91908352"/>
        <c:axId val="919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F4D2-4D35-A1FE-6CB2827E40BE}"/>
            </c:ext>
          </c:extLst>
        </c:ser>
        <c:dLbls>
          <c:showLegendKey val="0"/>
          <c:showVal val="0"/>
          <c:showCatName val="0"/>
          <c:showSerName val="0"/>
          <c:showPercent val="0"/>
          <c:showBubbleSize val="0"/>
        </c:dLbls>
        <c:marker val="1"/>
        <c:smooth val="0"/>
        <c:axId val="91908352"/>
        <c:axId val="91914624"/>
      </c:lineChart>
      <c:dateAx>
        <c:axId val="91908352"/>
        <c:scaling>
          <c:orientation val="minMax"/>
        </c:scaling>
        <c:delete val="1"/>
        <c:axPos val="b"/>
        <c:numFmt formatCode="ge" sourceLinked="1"/>
        <c:majorTickMark val="none"/>
        <c:minorTickMark val="none"/>
        <c:tickLblPos val="none"/>
        <c:crossAx val="91914624"/>
        <c:crosses val="autoZero"/>
        <c:auto val="1"/>
        <c:lblOffset val="100"/>
        <c:baseTimeUnit val="years"/>
      </c:dateAx>
      <c:valAx>
        <c:axId val="91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H34" sqref="B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大阪府　藤井寺市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64916</v>
      </c>
      <c r="AM8" s="60"/>
      <c r="AN8" s="60"/>
      <c r="AO8" s="60"/>
      <c r="AP8" s="60"/>
      <c r="AQ8" s="60"/>
      <c r="AR8" s="60"/>
      <c r="AS8" s="60"/>
      <c r="AT8" s="51">
        <f>データ!$S$6</f>
        <v>8.89</v>
      </c>
      <c r="AU8" s="52"/>
      <c r="AV8" s="52"/>
      <c r="AW8" s="52"/>
      <c r="AX8" s="52"/>
      <c r="AY8" s="52"/>
      <c r="AZ8" s="52"/>
      <c r="BA8" s="52"/>
      <c r="BB8" s="53">
        <f>データ!$T$6</f>
        <v>7302.14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72.66</v>
      </c>
      <c r="J10" s="52"/>
      <c r="K10" s="52"/>
      <c r="L10" s="52"/>
      <c r="M10" s="52"/>
      <c r="N10" s="52"/>
      <c r="O10" s="63"/>
      <c r="P10" s="53">
        <f>データ!$P$6</f>
        <v>100</v>
      </c>
      <c r="Q10" s="53"/>
      <c r="R10" s="53"/>
      <c r="S10" s="53"/>
      <c r="T10" s="53"/>
      <c r="U10" s="53"/>
      <c r="V10" s="53"/>
      <c r="W10" s="60">
        <f>データ!$Q$6</f>
        <v>2910</v>
      </c>
      <c r="X10" s="60"/>
      <c r="Y10" s="60"/>
      <c r="Z10" s="60"/>
      <c r="AA10" s="60"/>
      <c r="AB10" s="60"/>
      <c r="AC10" s="60"/>
      <c r="AD10" s="2"/>
      <c r="AE10" s="2"/>
      <c r="AF10" s="2"/>
      <c r="AG10" s="2"/>
      <c r="AH10" s="4"/>
      <c r="AI10" s="4"/>
      <c r="AJ10" s="4"/>
      <c r="AK10" s="4"/>
      <c r="AL10" s="60">
        <f>データ!$U$6</f>
        <v>65611</v>
      </c>
      <c r="AM10" s="60"/>
      <c r="AN10" s="60"/>
      <c r="AO10" s="60"/>
      <c r="AP10" s="60"/>
      <c r="AQ10" s="60"/>
      <c r="AR10" s="60"/>
      <c r="AS10" s="60"/>
      <c r="AT10" s="51">
        <f>データ!$V$6</f>
        <v>8.4600000000000009</v>
      </c>
      <c r="AU10" s="52"/>
      <c r="AV10" s="52"/>
      <c r="AW10" s="52"/>
      <c r="AX10" s="52"/>
      <c r="AY10" s="52"/>
      <c r="AZ10" s="52"/>
      <c r="BA10" s="52"/>
      <c r="BB10" s="53">
        <f>データ!$W$6</f>
        <v>7755.44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Az9oBh2ziZrrJ7UgznM+LVZIqrdqtVQZsn+t4d5aPiXU++07WuuMmbDU6mP0lmb8ssTeaTsdcWRhUWdlYDQCQ==" saltValue="FZjYdgrLyTGOQKJOUGYG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272264</v>
      </c>
      <c r="D6" s="34">
        <f t="shared" si="3"/>
        <v>46</v>
      </c>
      <c r="E6" s="34">
        <f t="shared" si="3"/>
        <v>1</v>
      </c>
      <c r="F6" s="34">
        <f t="shared" si="3"/>
        <v>0</v>
      </c>
      <c r="G6" s="34">
        <f t="shared" si="3"/>
        <v>1</v>
      </c>
      <c r="H6" s="34" t="str">
        <f t="shared" si="3"/>
        <v>大阪府　藤井寺市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72.66</v>
      </c>
      <c r="P6" s="35">
        <f t="shared" si="3"/>
        <v>100</v>
      </c>
      <c r="Q6" s="35">
        <f t="shared" si="3"/>
        <v>2910</v>
      </c>
      <c r="R6" s="35">
        <f t="shared" si="3"/>
        <v>64916</v>
      </c>
      <c r="S6" s="35">
        <f t="shared" si="3"/>
        <v>8.89</v>
      </c>
      <c r="T6" s="35">
        <f t="shared" si="3"/>
        <v>7302.14</v>
      </c>
      <c r="U6" s="35">
        <f t="shared" si="3"/>
        <v>65611</v>
      </c>
      <c r="V6" s="35">
        <f t="shared" si="3"/>
        <v>8.4600000000000009</v>
      </c>
      <c r="W6" s="35">
        <f t="shared" si="3"/>
        <v>7755.44</v>
      </c>
      <c r="X6" s="36">
        <f>IF(X7="",NA(),X7)</f>
        <v>113.62</v>
      </c>
      <c r="Y6" s="36">
        <f t="shared" ref="Y6:AG6" si="4">IF(Y7="",NA(),Y7)</f>
        <v>113.37</v>
      </c>
      <c r="Z6" s="36">
        <f t="shared" si="4"/>
        <v>112.46</v>
      </c>
      <c r="AA6" s="36">
        <f t="shared" si="4"/>
        <v>111.07</v>
      </c>
      <c r="AB6" s="36">
        <f t="shared" si="4"/>
        <v>116.29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356.7</v>
      </c>
      <c r="AU6" s="36">
        <f t="shared" ref="AU6:BC6" si="6">IF(AU7="",NA(),AU7)</f>
        <v>359.41</v>
      </c>
      <c r="AV6" s="36">
        <f t="shared" si="6"/>
        <v>309.77</v>
      </c>
      <c r="AW6" s="36">
        <f t="shared" si="6"/>
        <v>300.14</v>
      </c>
      <c r="AX6" s="36">
        <f t="shared" si="6"/>
        <v>336.81</v>
      </c>
      <c r="AY6" s="36">
        <f t="shared" si="6"/>
        <v>335.95</v>
      </c>
      <c r="AZ6" s="36">
        <f t="shared" si="6"/>
        <v>346.59</v>
      </c>
      <c r="BA6" s="36">
        <f t="shared" si="6"/>
        <v>357.82</v>
      </c>
      <c r="BB6" s="36">
        <f t="shared" si="6"/>
        <v>355.5</v>
      </c>
      <c r="BC6" s="36">
        <f t="shared" si="6"/>
        <v>349.83</v>
      </c>
      <c r="BD6" s="35" t="str">
        <f>IF(BD7="","",IF(BD7="-","【-】","【"&amp;SUBSTITUTE(TEXT(BD7,"#,##0.00"),"-","△")&amp;"】"))</f>
        <v>【261.93】</v>
      </c>
      <c r="BE6" s="36">
        <f>IF(BE7="",NA(),BE7)</f>
        <v>222.75</v>
      </c>
      <c r="BF6" s="36">
        <f t="shared" ref="BF6:BN6" si="7">IF(BF7="",NA(),BF7)</f>
        <v>215.19</v>
      </c>
      <c r="BG6" s="36">
        <f t="shared" si="7"/>
        <v>200.51</v>
      </c>
      <c r="BH6" s="36">
        <f t="shared" si="7"/>
        <v>222.85</v>
      </c>
      <c r="BI6" s="36">
        <f t="shared" si="7"/>
        <v>231.22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108.61</v>
      </c>
      <c r="BQ6" s="36">
        <f t="shared" ref="BQ6:BY6" si="8">IF(BQ7="",NA(),BQ7)</f>
        <v>109.83</v>
      </c>
      <c r="BR6" s="36">
        <f t="shared" si="8"/>
        <v>108.45</v>
      </c>
      <c r="BS6" s="36">
        <f t="shared" si="8"/>
        <v>105.4</v>
      </c>
      <c r="BT6" s="36">
        <f t="shared" si="8"/>
        <v>111.64</v>
      </c>
      <c r="BU6" s="36">
        <f t="shared" si="8"/>
        <v>105.21</v>
      </c>
      <c r="BV6" s="36">
        <f t="shared" si="8"/>
        <v>105.71</v>
      </c>
      <c r="BW6" s="36">
        <f t="shared" si="8"/>
        <v>106.01</v>
      </c>
      <c r="BX6" s="36">
        <f t="shared" si="8"/>
        <v>104.57</v>
      </c>
      <c r="BY6" s="36">
        <f t="shared" si="8"/>
        <v>103.54</v>
      </c>
      <c r="BZ6" s="35" t="str">
        <f>IF(BZ7="","",IF(BZ7="-","【-】","【"&amp;SUBSTITUTE(TEXT(BZ7,"#,##0.00"),"-","△")&amp;"】"))</f>
        <v>【103.91】</v>
      </c>
      <c r="CA6" s="36">
        <f>IF(CA7="",NA(),CA7)</f>
        <v>147.22</v>
      </c>
      <c r="CB6" s="36">
        <f t="shared" ref="CB6:CJ6" si="9">IF(CB7="",NA(),CB7)</f>
        <v>145.86000000000001</v>
      </c>
      <c r="CC6" s="36">
        <f t="shared" si="9"/>
        <v>148.19999999999999</v>
      </c>
      <c r="CD6" s="36">
        <f t="shared" si="9"/>
        <v>151.36000000000001</v>
      </c>
      <c r="CE6" s="36">
        <f t="shared" si="9"/>
        <v>142.22</v>
      </c>
      <c r="CF6" s="36">
        <f t="shared" si="9"/>
        <v>162.59</v>
      </c>
      <c r="CG6" s="36">
        <f t="shared" si="9"/>
        <v>162.15</v>
      </c>
      <c r="CH6" s="36">
        <f t="shared" si="9"/>
        <v>162.24</v>
      </c>
      <c r="CI6" s="36">
        <f t="shared" si="9"/>
        <v>165.47</v>
      </c>
      <c r="CJ6" s="36">
        <f t="shared" si="9"/>
        <v>167.46</v>
      </c>
      <c r="CK6" s="35" t="str">
        <f>IF(CK7="","",IF(CK7="-","【-】","【"&amp;SUBSTITUTE(TEXT(CK7,"#,##0.00"),"-","△")&amp;"】"))</f>
        <v>【167.11】</v>
      </c>
      <c r="CL6" s="36">
        <f>IF(CL7="",NA(),CL7)</f>
        <v>81.010000000000005</v>
      </c>
      <c r="CM6" s="36">
        <f t="shared" ref="CM6:CU6" si="10">IF(CM7="",NA(),CM7)</f>
        <v>80</v>
      </c>
      <c r="CN6" s="36">
        <f t="shared" si="10"/>
        <v>79.319999999999993</v>
      </c>
      <c r="CO6" s="36">
        <f t="shared" si="10"/>
        <v>78.48</v>
      </c>
      <c r="CP6" s="36">
        <f t="shared" si="10"/>
        <v>76.89</v>
      </c>
      <c r="CQ6" s="36">
        <f t="shared" si="10"/>
        <v>59.17</v>
      </c>
      <c r="CR6" s="36">
        <f t="shared" si="10"/>
        <v>59.34</v>
      </c>
      <c r="CS6" s="36">
        <f t="shared" si="10"/>
        <v>59.11</v>
      </c>
      <c r="CT6" s="36">
        <f t="shared" si="10"/>
        <v>59.74</v>
      </c>
      <c r="CU6" s="36">
        <f t="shared" si="10"/>
        <v>59.46</v>
      </c>
      <c r="CV6" s="35" t="str">
        <f>IF(CV7="","",IF(CV7="-","【-】","【"&amp;SUBSTITUTE(TEXT(CV7,"#,##0.00"),"-","△")&amp;"】"))</f>
        <v>【60.27】</v>
      </c>
      <c r="CW6" s="36">
        <f>IF(CW7="",NA(),CW7)</f>
        <v>96.07</v>
      </c>
      <c r="CX6" s="36">
        <f t="shared" ref="CX6:DF6" si="11">IF(CX7="",NA(),CX7)</f>
        <v>96.41</v>
      </c>
      <c r="CY6" s="36">
        <f t="shared" si="11"/>
        <v>97.29</v>
      </c>
      <c r="CZ6" s="36">
        <f t="shared" si="11"/>
        <v>97.96</v>
      </c>
      <c r="DA6" s="36">
        <f t="shared" si="11"/>
        <v>98.47</v>
      </c>
      <c r="DB6" s="36">
        <f t="shared" si="11"/>
        <v>87.6</v>
      </c>
      <c r="DC6" s="36">
        <f t="shared" si="11"/>
        <v>87.74</v>
      </c>
      <c r="DD6" s="36">
        <f t="shared" si="11"/>
        <v>87.91</v>
      </c>
      <c r="DE6" s="36">
        <f t="shared" si="11"/>
        <v>87.28</v>
      </c>
      <c r="DF6" s="36">
        <f t="shared" si="11"/>
        <v>87.41</v>
      </c>
      <c r="DG6" s="35" t="str">
        <f>IF(DG7="","",IF(DG7="-","【-】","【"&amp;SUBSTITUTE(TEXT(DG7,"#,##0.00"),"-","△")&amp;"】"))</f>
        <v>【89.92】</v>
      </c>
      <c r="DH6" s="36">
        <f>IF(DH7="",NA(),DH7)</f>
        <v>45.23</v>
      </c>
      <c r="DI6" s="36">
        <f t="shared" ref="DI6:DQ6" si="12">IF(DI7="",NA(),DI7)</f>
        <v>45.87</v>
      </c>
      <c r="DJ6" s="36">
        <f t="shared" si="12"/>
        <v>47.36</v>
      </c>
      <c r="DK6" s="36">
        <f t="shared" si="12"/>
        <v>48.04</v>
      </c>
      <c r="DL6" s="36">
        <f t="shared" si="12"/>
        <v>49.29</v>
      </c>
      <c r="DM6" s="36">
        <f t="shared" si="12"/>
        <v>45.25</v>
      </c>
      <c r="DN6" s="36">
        <f t="shared" si="12"/>
        <v>46.27</v>
      </c>
      <c r="DO6" s="36">
        <f t="shared" si="12"/>
        <v>46.88</v>
      </c>
      <c r="DP6" s="36">
        <f t="shared" si="12"/>
        <v>46.94</v>
      </c>
      <c r="DQ6" s="36">
        <f t="shared" si="12"/>
        <v>47.62</v>
      </c>
      <c r="DR6" s="35" t="str">
        <f>IF(DR7="","",IF(DR7="-","【-】","【"&amp;SUBSTITUTE(TEXT(DR7,"#,##0.00"),"-","△")&amp;"】"))</f>
        <v>【48.85】</v>
      </c>
      <c r="DS6" s="36">
        <f>IF(DS7="",NA(),DS7)</f>
        <v>14.42</v>
      </c>
      <c r="DT6" s="36">
        <f t="shared" ref="DT6:EB6" si="13">IF(DT7="",NA(),DT7)</f>
        <v>14.27</v>
      </c>
      <c r="DU6" s="36">
        <f t="shared" si="13"/>
        <v>14.74</v>
      </c>
      <c r="DV6" s="36">
        <f t="shared" si="13"/>
        <v>15.35</v>
      </c>
      <c r="DW6" s="36">
        <f t="shared" si="13"/>
        <v>16.77</v>
      </c>
      <c r="DX6" s="36">
        <f t="shared" si="13"/>
        <v>10.71</v>
      </c>
      <c r="DY6" s="36">
        <f t="shared" si="13"/>
        <v>10.93</v>
      </c>
      <c r="DZ6" s="36">
        <f t="shared" si="13"/>
        <v>13.39</v>
      </c>
      <c r="EA6" s="36">
        <f t="shared" si="13"/>
        <v>14.48</v>
      </c>
      <c r="EB6" s="36">
        <f t="shared" si="13"/>
        <v>16.27</v>
      </c>
      <c r="EC6" s="35" t="str">
        <f>IF(EC7="","",IF(EC7="-","【-】","【"&amp;SUBSTITUTE(TEXT(EC7,"#,##0.00"),"-","△")&amp;"】"))</f>
        <v>【17.80】</v>
      </c>
      <c r="ED6" s="36">
        <f>IF(ED7="",NA(),ED7)</f>
        <v>1.06</v>
      </c>
      <c r="EE6" s="36">
        <f t="shared" ref="EE6:EM6" si="14">IF(EE7="",NA(),EE7)</f>
        <v>1.62</v>
      </c>
      <c r="EF6" s="36">
        <f t="shared" si="14"/>
        <v>0.28999999999999998</v>
      </c>
      <c r="EG6" s="36">
        <f t="shared" si="14"/>
        <v>1.22</v>
      </c>
      <c r="EH6" s="36">
        <f t="shared" si="14"/>
        <v>0.32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272264</v>
      </c>
      <c r="D7" s="38">
        <v>46</v>
      </c>
      <c r="E7" s="38">
        <v>1</v>
      </c>
      <c r="F7" s="38">
        <v>0</v>
      </c>
      <c r="G7" s="38">
        <v>1</v>
      </c>
      <c r="H7" s="38" t="s">
        <v>93</v>
      </c>
      <c r="I7" s="38" t="s">
        <v>94</v>
      </c>
      <c r="J7" s="38" t="s">
        <v>95</v>
      </c>
      <c r="K7" s="38" t="s">
        <v>96</v>
      </c>
      <c r="L7" s="38" t="s">
        <v>97</v>
      </c>
      <c r="M7" s="38" t="s">
        <v>98</v>
      </c>
      <c r="N7" s="39" t="s">
        <v>99</v>
      </c>
      <c r="O7" s="39">
        <v>72.66</v>
      </c>
      <c r="P7" s="39">
        <v>100</v>
      </c>
      <c r="Q7" s="39">
        <v>2910</v>
      </c>
      <c r="R7" s="39">
        <v>64916</v>
      </c>
      <c r="S7" s="39">
        <v>8.89</v>
      </c>
      <c r="T7" s="39">
        <v>7302.14</v>
      </c>
      <c r="U7" s="39">
        <v>65611</v>
      </c>
      <c r="V7" s="39">
        <v>8.4600000000000009</v>
      </c>
      <c r="W7" s="39">
        <v>7755.44</v>
      </c>
      <c r="X7" s="39">
        <v>113.62</v>
      </c>
      <c r="Y7" s="39">
        <v>113.37</v>
      </c>
      <c r="Z7" s="39">
        <v>112.46</v>
      </c>
      <c r="AA7" s="39">
        <v>111.07</v>
      </c>
      <c r="AB7" s="39">
        <v>116.29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356.7</v>
      </c>
      <c r="AU7" s="39">
        <v>359.41</v>
      </c>
      <c r="AV7" s="39">
        <v>309.77</v>
      </c>
      <c r="AW7" s="39">
        <v>300.14</v>
      </c>
      <c r="AX7" s="39">
        <v>336.81</v>
      </c>
      <c r="AY7" s="39">
        <v>335.95</v>
      </c>
      <c r="AZ7" s="39">
        <v>346.59</v>
      </c>
      <c r="BA7" s="39">
        <v>357.82</v>
      </c>
      <c r="BB7" s="39">
        <v>355.5</v>
      </c>
      <c r="BC7" s="39">
        <v>349.83</v>
      </c>
      <c r="BD7" s="39">
        <v>261.93</v>
      </c>
      <c r="BE7" s="39">
        <v>222.75</v>
      </c>
      <c r="BF7" s="39">
        <v>215.19</v>
      </c>
      <c r="BG7" s="39">
        <v>200.51</v>
      </c>
      <c r="BH7" s="39">
        <v>222.85</v>
      </c>
      <c r="BI7" s="39">
        <v>231.22</v>
      </c>
      <c r="BJ7" s="39">
        <v>319.82</v>
      </c>
      <c r="BK7" s="39">
        <v>312.02999999999997</v>
      </c>
      <c r="BL7" s="39">
        <v>307.45999999999998</v>
      </c>
      <c r="BM7" s="39">
        <v>312.58</v>
      </c>
      <c r="BN7" s="39">
        <v>314.87</v>
      </c>
      <c r="BO7" s="39">
        <v>270.45999999999998</v>
      </c>
      <c r="BP7" s="39">
        <v>108.61</v>
      </c>
      <c r="BQ7" s="39">
        <v>109.83</v>
      </c>
      <c r="BR7" s="39">
        <v>108.45</v>
      </c>
      <c r="BS7" s="39">
        <v>105.4</v>
      </c>
      <c r="BT7" s="39">
        <v>111.64</v>
      </c>
      <c r="BU7" s="39">
        <v>105.21</v>
      </c>
      <c r="BV7" s="39">
        <v>105.71</v>
      </c>
      <c r="BW7" s="39">
        <v>106.01</v>
      </c>
      <c r="BX7" s="39">
        <v>104.57</v>
      </c>
      <c r="BY7" s="39">
        <v>103.54</v>
      </c>
      <c r="BZ7" s="39">
        <v>103.91</v>
      </c>
      <c r="CA7" s="39">
        <v>147.22</v>
      </c>
      <c r="CB7" s="39">
        <v>145.86000000000001</v>
      </c>
      <c r="CC7" s="39">
        <v>148.19999999999999</v>
      </c>
      <c r="CD7" s="39">
        <v>151.36000000000001</v>
      </c>
      <c r="CE7" s="39">
        <v>142.22</v>
      </c>
      <c r="CF7" s="39">
        <v>162.59</v>
      </c>
      <c r="CG7" s="39">
        <v>162.15</v>
      </c>
      <c r="CH7" s="39">
        <v>162.24</v>
      </c>
      <c r="CI7" s="39">
        <v>165.47</v>
      </c>
      <c r="CJ7" s="39">
        <v>167.46</v>
      </c>
      <c r="CK7" s="39">
        <v>167.11</v>
      </c>
      <c r="CL7" s="39">
        <v>81.010000000000005</v>
      </c>
      <c r="CM7" s="39">
        <v>80</v>
      </c>
      <c r="CN7" s="39">
        <v>79.319999999999993</v>
      </c>
      <c r="CO7" s="39">
        <v>78.48</v>
      </c>
      <c r="CP7" s="39">
        <v>76.89</v>
      </c>
      <c r="CQ7" s="39">
        <v>59.17</v>
      </c>
      <c r="CR7" s="39">
        <v>59.34</v>
      </c>
      <c r="CS7" s="39">
        <v>59.11</v>
      </c>
      <c r="CT7" s="39">
        <v>59.74</v>
      </c>
      <c r="CU7" s="39">
        <v>59.46</v>
      </c>
      <c r="CV7" s="39">
        <v>60.27</v>
      </c>
      <c r="CW7" s="39">
        <v>96.07</v>
      </c>
      <c r="CX7" s="39">
        <v>96.41</v>
      </c>
      <c r="CY7" s="39">
        <v>97.29</v>
      </c>
      <c r="CZ7" s="39">
        <v>97.96</v>
      </c>
      <c r="DA7" s="39">
        <v>98.47</v>
      </c>
      <c r="DB7" s="39">
        <v>87.6</v>
      </c>
      <c r="DC7" s="39">
        <v>87.74</v>
      </c>
      <c r="DD7" s="39">
        <v>87.91</v>
      </c>
      <c r="DE7" s="39">
        <v>87.28</v>
      </c>
      <c r="DF7" s="39">
        <v>87.41</v>
      </c>
      <c r="DG7" s="39">
        <v>89.92</v>
      </c>
      <c r="DH7" s="39">
        <v>45.23</v>
      </c>
      <c r="DI7" s="39">
        <v>45.87</v>
      </c>
      <c r="DJ7" s="39">
        <v>47.36</v>
      </c>
      <c r="DK7" s="39">
        <v>48.04</v>
      </c>
      <c r="DL7" s="39">
        <v>49.29</v>
      </c>
      <c r="DM7" s="39">
        <v>45.25</v>
      </c>
      <c r="DN7" s="39">
        <v>46.27</v>
      </c>
      <c r="DO7" s="39">
        <v>46.88</v>
      </c>
      <c r="DP7" s="39">
        <v>46.94</v>
      </c>
      <c r="DQ7" s="39">
        <v>47.62</v>
      </c>
      <c r="DR7" s="39">
        <v>48.85</v>
      </c>
      <c r="DS7" s="39">
        <v>14.42</v>
      </c>
      <c r="DT7" s="39">
        <v>14.27</v>
      </c>
      <c r="DU7" s="39">
        <v>14.74</v>
      </c>
      <c r="DV7" s="39">
        <v>15.35</v>
      </c>
      <c r="DW7" s="39">
        <v>16.77</v>
      </c>
      <c r="DX7" s="39">
        <v>10.71</v>
      </c>
      <c r="DY7" s="39">
        <v>10.93</v>
      </c>
      <c r="DZ7" s="39">
        <v>13.39</v>
      </c>
      <c r="EA7" s="39">
        <v>14.48</v>
      </c>
      <c r="EB7" s="39">
        <v>16.27</v>
      </c>
      <c r="EC7" s="39">
        <v>17.8</v>
      </c>
      <c r="ED7" s="39">
        <v>1.06</v>
      </c>
      <c r="EE7" s="39">
        <v>1.62</v>
      </c>
      <c r="EF7" s="39">
        <v>0.28999999999999998</v>
      </c>
      <c r="EG7" s="39">
        <v>1.22</v>
      </c>
      <c r="EH7" s="39">
        <v>0.32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住田 脩</dc:creator>
  <cp:lastModifiedBy>住田 脩</cp:lastModifiedBy>
  <cp:lastPrinted>2020-02-14T05:15:22Z</cp:lastPrinted>
  <dcterms:created xsi:type="dcterms:W3CDTF">2020-02-14T05:08:51Z</dcterms:created>
  <dcterms:modified xsi:type="dcterms:W3CDTF">2020-03-09T04:48:30Z</dcterms:modified>
</cp:coreProperties>
</file>