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ishikawak\Desktop\新しいフォルダー\"/>
    </mc:Choice>
  </mc:AlternateContent>
  <bookViews>
    <workbookView xWindow="-15" yWindow="-15" windowWidth="19230" windowHeight="5940" tabRatio="574"/>
  </bookViews>
  <sheets>
    <sheet name="Sheet1" sheetId="1" r:id="rId1"/>
  </sheets>
  <definedNames>
    <definedName name="_xlnm.Print_Area" localSheetId="0">Sheet1!$A$1:$BE$69</definedName>
  </definedNames>
  <calcPr calcId="162913"/>
</workbook>
</file>

<file path=xl/calcChain.xml><?xml version="1.0" encoding="utf-8"?>
<calcChain xmlns="http://schemas.openxmlformats.org/spreadsheetml/2006/main">
  <c r="H56" i="1" l="1"/>
  <c r="AO56" i="1" l="1"/>
  <c r="AO57" i="1"/>
  <c r="AO58" i="1"/>
  <c r="AO59" i="1"/>
  <c r="AO60" i="1"/>
  <c r="AO61" i="1"/>
  <c r="AO62" i="1"/>
  <c r="AO63" i="1"/>
  <c r="L56" i="1"/>
  <c r="L57" i="1"/>
  <c r="L58" i="1"/>
  <c r="W17" i="1" l="1"/>
  <c r="AP24" i="1"/>
  <c r="AP33" i="1"/>
  <c r="W26" i="1"/>
  <c r="AP47" i="1"/>
  <c r="W15" i="1"/>
  <c r="AP40" i="1"/>
  <c r="W24" i="1"/>
  <c r="D42" i="1"/>
  <c r="W33" i="1"/>
  <c r="D19" i="1"/>
  <c r="W42" i="1"/>
  <c r="AP8" i="1"/>
  <c r="AP42" i="1"/>
  <c r="D8" i="1"/>
  <c r="W31" i="1"/>
  <c r="D17" i="1"/>
  <c r="W40" i="1"/>
  <c r="D22" i="1"/>
  <c r="AP10" i="1"/>
  <c r="D35" i="1"/>
  <c r="AP19" i="1"/>
  <c r="D40" i="1"/>
  <c r="AP23" i="1"/>
  <c r="D24" i="1"/>
  <c r="W47" i="1"/>
  <c r="D33" i="1"/>
  <c r="AP17" i="1"/>
  <c r="D38" i="1"/>
  <c r="AP26" i="1"/>
  <c r="W10" i="1"/>
  <c r="AP35" i="1"/>
  <c r="D12" i="1"/>
  <c r="D28" i="1"/>
  <c r="W19" i="1"/>
  <c r="AP12" i="1"/>
  <c r="AP44" i="1"/>
  <c r="D37" i="1"/>
  <c r="W28" i="1"/>
  <c r="AP21" i="1"/>
  <c r="D10" i="1"/>
  <c r="D46" i="1"/>
  <c r="W37" i="1"/>
  <c r="AP30" i="1"/>
  <c r="D23" i="1"/>
  <c r="W14" i="1"/>
  <c r="W46" i="1"/>
  <c r="AP39" i="1"/>
  <c r="D16" i="1"/>
  <c r="D32" i="1"/>
  <c r="W8" i="1"/>
  <c r="W23" i="1"/>
  <c r="W39" i="1"/>
  <c r="AP16" i="1"/>
  <c r="AP32" i="1"/>
  <c r="D9" i="1"/>
  <c r="D25" i="1"/>
  <c r="D41" i="1"/>
  <c r="W16" i="1"/>
  <c r="W32" i="1"/>
  <c r="AP9" i="1"/>
  <c r="AP25" i="1"/>
  <c r="AP41" i="1"/>
  <c r="D14" i="1"/>
  <c r="D30" i="1"/>
  <c r="W9" i="1"/>
  <c r="W25" i="1"/>
  <c r="W41" i="1"/>
  <c r="AP18" i="1"/>
  <c r="AP34" i="1"/>
  <c r="D11" i="1"/>
  <c r="D27" i="1"/>
  <c r="D43" i="1"/>
  <c r="W18" i="1"/>
  <c r="W34" i="1"/>
  <c r="AP11" i="1"/>
  <c r="AP27" i="1"/>
  <c r="AP43" i="1"/>
  <c r="D44" i="1"/>
  <c r="W35" i="1"/>
  <c r="AP28" i="1"/>
  <c r="D21" i="1"/>
  <c r="W12" i="1"/>
  <c r="W44" i="1"/>
  <c r="AP37" i="1"/>
  <c r="D26" i="1"/>
  <c r="W21" i="1"/>
  <c r="AP14" i="1"/>
  <c r="AP46" i="1"/>
  <c r="D39" i="1"/>
  <c r="W30" i="1"/>
  <c r="D20" i="1"/>
  <c r="D36" i="1"/>
  <c r="W11" i="1"/>
  <c r="W27" i="1"/>
  <c r="W43" i="1"/>
  <c r="AP20" i="1"/>
  <c r="AP36" i="1"/>
  <c r="D13" i="1"/>
  <c r="D29" i="1"/>
  <c r="D45" i="1"/>
  <c r="W20" i="1"/>
  <c r="W36" i="1"/>
  <c r="AP13" i="1"/>
  <c r="AP29" i="1"/>
  <c r="AP45" i="1"/>
  <c r="D18" i="1"/>
  <c r="D34" i="1"/>
  <c r="W13" i="1"/>
  <c r="W29" i="1"/>
  <c r="W45" i="1"/>
  <c r="AP22" i="1"/>
  <c r="AP38" i="1"/>
  <c r="D15" i="1"/>
  <c r="D31" i="1"/>
  <c r="D47" i="1"/>
  <c r="W22" i="1"/>
  <c r="W38" i="1"/>
  <c r="AP15" i="1"/>
  <c r="AP31" i="1"/>
  <c r="AU47" i="1"/>
  <c r="I47" i="1"/>
  <c r="AB46" i="1"/>
  <c r="AU45" i="1"/>
  <c r="I45" i="1"/>
  <c r="AB44" i="1"/>
  <c r="AU43" i="1"/>
  <c r="I43" i="1"/>
  <c r="AB42" i="1"/>
  <c r="AU41" i="1"/>
  <c r="I41" i="1"/>
  <c r="AB40" i="1"/>
  <c r="AU39" i="1"/>
  <c r="I39" i="1"/>
  <c r="AB38" i="1"/>
  <c r="AU37" i="1"/>
  <c r="I37" i="1"/>
  <c r="AB36" i="1"/>
  <c r="AU35" i="1"/>
  <c r="I35" i="1"/>
  <c r="N35" i="1" s="1"/>
  <c r="AB34" i="1"/>
  <c r="AU33" i="1"/>
  <c r="I33" i="1"/>
  <c r="N33" i="1" s="1"/>
  <c r="AB32" i="1"/>
  <c r="AU31" i="1"/>
  <c r="I31" i="1"/>
  <c r="AB30" i="1"/>
  <c r="AU29" i="1"/>
  <c r="I29" i="1"/>
  <c r="AB28" i="1"/>
  <c r="AU27" i="1"/>
  <c r="I27" i="1"/>
  <c r="AB26" i="1"/>
  <c r="AU25" i="1"/>
  <c r="I25" i="1"/>
  <c r="AB24" i="1"/>
  <c r="AU23" i="1"/>
  <c r="I23" i="1"/>
  <c r="AB22" i="1"/>
  <c r="AU21" i="1"/>
  <c r="I21" i="1"/>
  <c r="AB20" i="1"/>
  <c r="AU19" i="1"/>
  <c r="I19" i="1"/>
  <c r="N19" i="1" s="1"/>
  <c r="AB18" i="1"/>
  <c r="AU17" i="1"/>
  <c r="I17" i="1"/>
  <c r="N17" i="1" s="1"/>
  <c r="AB16" i="1"/>
  <c r="AU15" i="1"/>
  <c r="I15" i="1"/>
  <c r="AB14" i="1"/>
  <c r="AU13" i="1"/>
  <c r="I13" i="1"/>
  <c r="AB12" i="1"/>
  <c r="AU11" i="1"/>
  <c r="I11" i="1"/>
  <c r="AB10" i="1"/>
  <c r="AU9" i="1"/>
  <c r="I9" i="1"/>
  <c r="AB8" i="1"/>
  <c r="AU8" i="1"/>
  <c r="I8" i="1"/>
  <c r="N8" i="1" s="1"/>
  <c r="AB47" i="1"/>
  <c r="AU46" i="1"/>
  <c r="I46" i="1"/>
  <c r="AB45" i="1"/>
  <c r="AU44" i="1"/>
  <c r="I44" i="1"/>
  <c r="AB43" i="1"/>
  <c r="AU42" i="1"/>
  <c r="I42" i="1"/>
  <c r="N42" i="1" s="1"/>
  <c r="AB41" i="1"/>
  <c r="AU40" i="1"/>
  <c r="I40" i="1"/>
  <c r="N40" i="1" s="1"/>
  <c r="AB39" i="1"/>
  <c r="AU38" i="1"/>
  <c r="I38" i="1"/>
  <c r="AB37" i="1"/>
  <c r="AU36" i="1"/>
  <c r="I36" i="1"/>
  <c r="AB35" i="1"/>
  <c r="AU34" i="1"/>
  <c r="I34" i="1"/>
  <c r="AB33" i="1"/>
  <c r="AU32" i="1"/>
  <c r="I32" i="1"/>
  <c r="AB31" i="1"/>
  <c r="AU30" i="1"/>
  <c r="I30" i="1"/>
  <c r="AB29" i="1"/>
  <c r="AU28" i="1"/>
  <c r="I28" i="1"/>
  <c r="AB27" i="1"/>
  <c r="AU26" i="1"/>
  <c r="I26" i="1"/>
  <c r="AB25" i="1"/>
  <c r="AU24" i="1"/>
  <c r="I24" i="1"/>
  <c r="AB23" i="1"/>
  <c r="AU22" i="1"/>
  <c r="I22" i="1"/>
  <c r="N22" i="1" s="1"/>
  <c r="AB21" i="1"/>
  <c r="AU20" i="1"/>
  <c r="I20" i="1"/>
  <c r="AB19" i="1"/>
  <c r="AU18" i="1"/>
  <c r="I18" i="1"/>
  <c r="AB17" i="1"/>
  <c r="AU16" i="1"/>
  <c r="I16" i="1"/>
  <c r="AB15" i="1"/>
  <c r="AU14" i="1"/>
  <c r="I14" i="1"/>
  <c r="AB13" i="1"/>
  <c r="AU12" i="1"/>
  <c r="I12" i="1"/>
  <c r="AB11" i="1"/>
  <c r="AU10" i="1"/>
  <c r="I10" i="1"/>
  <c r="AB9" i="1"/>
  <c r="N27" i="1" l="1"/>
  <c r="N14" i="1"/>
  <c r="AZ47" i="1"/>
  <c r="N24" i="1"/>
  <c r="N26" i="1"/>
  <c r="N21" i="1"/>
  <c r="N11" i="1"/>
  <c r="N38" i="1"/>
  <c r="N36" i="1"/>
  <c r="N9" i="1"/>
  <c r="N15" i="1"/>
  <c r="N47" i="1"/>
  <c r="N34" i="1"/>
  <c r="N29" i="1"/>
  <c r="N20" i="1"/>
  <c r="N41" i="1"/>
  <c r="N32" i="1"/>
  <c r="N46" i="1"/>
  <c r="N37" i="1"/>
  <c r="N28" i="1"/>
  <c r="N39" i="1"/>
  <c r="N45" i="1"/>
  <c r="N31" i="1"/>
  <c r="N18" i="1"/>
  <c r="N13" i="1"/>
  <c r="N44" i="1"/>
  <c r="N43" i="1"/>
  <c r="N30" i="1"/>
  <c r="N25" i="1"/>
  <c r="N16" i="1"/>
  <c r="N23" i="1"/>
  <c r="N10" i="1"/>
  <c r="N12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8" i="1"/>
</calcChain>
</file>

<file path=xl/sharedStrings.xml><?xml version="1.0" encoding="utf-8"?>
<sst xmlns="http://schemas.openxmlformats.org/spreadsheetml/2006/main" count="126" uniqueCount="47">
  <si>
    <t>下水道使用料</t>
    <rPh sb="0" eb="3">
      <t>ゲスイドウ</t>
    </rPh>
    <rPh sb="3" eb="6">
      <t>シヨウリョウ</t>
    </rPh>
    <phoneticPr fontId="3"/>
  </si>
  <si>
    <t>水量</t>
    <rPh sb="0" eb="2">
      <t>スイリョウ</t>
    </rPh>
    <phoneticPr fontId="3"/>
  </si>
  <si>
    <t>水道料金</t>
    <rPh sb="0" eb="2">
      <t>スイドウ</t>
    </rPh>
    <rPh sb="2" eb="4">
      <t>リョウキン</t>
    </rPh>
    <phoneticPr fontId="3"/>
  </si>
  <si>
    <t>合計金額</t>
    <rPh sb="0" eb="2">
      <t>ゴウケイ</t>
    </rPh>
    <rPh sb="2" eb="4">
      <t>キンガク</t>
    </rPh>
    <phoneticPr fontId="3"/>
  </si>
  <si>
    <t>（円）</t>
  </si>
  <si>
    <t>（円）</t>
    <rPh sb="1" eb="2">
      <t>エン</t>
    </rPh>
    <phoneticPr fontId="3"/>
  </si>
  <si>
    <t>円</t>
    <rPh sb="0" eb="1">
      <t>エン</t>
    </rPh>
    <phoneticPr fontId="3"/>
  </si>
  <si>
    <t>用途</t>
    <rPh sb="0" eb="2">
      <t>ヨウト</t>
    </rPh>
    <phoneticPr fontId="3"/>
  </si>
  <si>
    <t>一般用</t>
    <rPh sb="0" eb="3">
      <t>イッパンヨウ</t>
    </rPh>
    <phoneticPr fontId="3"/>
  </si>
  <si>
    <t>基本料金</t>
    <rPh sb="0" eb="2">
      <t>キホン</t>
    </rPh>
    <rPh sb="2" eb="4">
      <t>リョウキン</t>
    </rPh>
    <phoneticPr fontId="3"/>
  </si>
  <si>
    <t>金額</t>
    <rPh sb="0" eb="2">
      <t>キンガク</t>
    </rPh>
    <phoneticPr fontId="3"/>
  </si>
  <si>
    <t>～</t>
    <phoneticPr fontId="3"/>
  </si>
  <si>
    <t>まで</t>
    <phoneticPr fontId="3"/>
  </si>
  <si>
    <t>超過料金</t>
    <rPh sb="0" eb="2">
      <t>チョウカ</t>
    </rPh>
    <rPh sb="2" eb="4">
      <t>リョウキン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</si>
  <si>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</si>
  <si>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</si>
  <si>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</si>
  <si>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</si>
  <si>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</si>
  <si>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</si>
  <si>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</si>
  <si>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従量使用料</t>
    <rPh sb="0" eb="2">
      <t>ジュウリョウ</t>
    </rPh>
    <rPh sb="2" eb="5">
      <t>シヨウリョウ</t>
    </rPh>
    <phoneticPr fontId="3"/>
  </si>
  <si>
    <t>一般汚水</t>
    <rPh sb="0" eb="2">
      <t>イッパン</t>
    </rPh>
    <rPh sb="2" eb="4">
      <t>オスイ</t>
    </rPh>
    <phoneticPr fontId="3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</si>
  <si>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3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</si>
  <si>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3"/>
  </si>
  <si>
    <t>基本使用料</t>
    <phoneticPr fontId="3"/>
  </si>
  <si>
    <t>m3以上</t>
    <phoneticPr fontId="3"/>
  </si>
  <si>
    <t>m3以上</t>
    <phoneticPr fontId="3"/>
  </si>
  <si>
    <t>25㎜　152円</t>
    <rPh sb="7" eb="8">
      <t>エン</t>
    </rPh>
    <phoneticPr fontId="3"/>
  </si>
  <si>
    <t>㎜</t>
    <phoneticPr fontId="3"/>
  </si>
  <si>
    <t>口径を入力してください</t>
    <rPh sb="0" eb="2">
      <t>コウケイ</t>
    </rPh>
    <rPh sb="3" eb="5">
      <t>ニュウリョク</t>
    </rPh>
    <phoneticPr fontId="3"/>
  </si>
  <si>
    <t>㎜</t>
    <phoneticPr fontId="3"/>
  </si>
  <si>
    <t>30㎜　189円</t>
    <phoneticPr fontId="3"/>
  </si>
  <si>
    <t>40㎜　286円</t>
    <phoneticPr fontId="3"/>
  </si>
  <si>
    <t>50㎜　1,281円</t>
    <phoneticPr fontId="3"/>
  </si>
  <si>
    <t>75㎜1,710円</t>
    <phoneticPr fontId="3"/>
  </si>
  <si>
    <t>100㎜2,406円</t>
    <phoneticPr fontId="3"/>
  </si>
  <si>
    <t>150㎜5,951円</t>
    <phoneticPr fontId="3"/>
  </si>
  <si>
    <t xml:space="preserve">水道料金・下水道使用料早見表（25㎜以上) 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ハヤミ</t>
    </rPh>
    <rPh sb="13" eb="14">
      <t>ヒョウ</t>
    </rPh>
    <rPh sb="18" eb="20">
      <t>イジョウ</t>
    </rPh>
    <phoneticPr fontId="3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</si>
  <si>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3"/>
  </si>
  <si>
    <t>下水道：   泉南市下水道課　　　℡072-482-5005</t>
    <rPh sb="0" eb="3">
      <t>ゲスイドウ</t>
    </rPh>
    <rPh sb="13" eb="14">
      <t>カ</t>
    </rPh>
    <phoneticPr fontId="3"/>
  </si>
  <si>
    <t>上水道　　令和元年10月１日改定</t>
    <rPh sb="0" eb="2">
      <t>ジョウスイ</t>
    </rPh>
    <rPh sb="2" eb="3">
      <t>ドウ</t>
    </rPh>
    <rPh sb="5" eb="6">
      <t>レイ</t>
    </rPh>
    <rPh sb="6" eb="7">
      <t>カズ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3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</si>
  <si>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</si>
  <si>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※令和5年10月以降インボイス対応版（メーター使用料あり）</t>
    <rPh sb="1" eb="3">
      <t>レイワ</t>
    </rPh>
    <rPh sb="4" eb="5">
      <t>ネン</t>
    </rPh>
    <rPh sb="7" eb="8">
      <t>ガツ</t>
    </rPh>
    <rPh sb="8" eb="10">
      <t>イコウ</t>
    </rPh>
    <rPh sb="15" eb="17">
      <t>タイオウ</t>
    </rPh>
    <rPh sb="17" eb="18">
      <t>バン</t>
    </rPh>
    <rPh sb="23" eb="26">
      <t>シヨウリョウ</t>
    </rPh>
    <phoneticPr fontId="3"/>
  </si>
  <si>
    <t>※上記の料金には、メーター使用料と消費税が含まれています。</t>
    <rPh sb="1" eb="3">
      <t>ジョウキ</t>
    </rPh>
    <rPh sb="4" eb="6">
      <t>リョウキン</t>
    </rPh>
    <rPh sb="13" eb="16">
      <t>シヨウリョウ</t>
    </rPh>
    <rPh sb="17" eb="20">
      <t>ショウヒゼイ</t>
    </rPh>
    <rPh sb="21" eb="22">
      <t>フク</t>
    </rPh>
    <phoneticPr fontId="3"/>
  </si>
  <si>
    <t>下水道使用料は、全ての口径で、使用料単価は同じです。</t>
  </si>
  <si>
    <r>
      <t>メーター使用料（税抜）</t>
    </r>
    <r>
      <rPr>
        <sz val="12"/>
        <rFont val="ＭＳ Ｐゴシック"/>
        <family val="3"/>
        <charset val="128"/>
      </rPr>
      <t>1個1ヶ月につき</t>
    </r>
    <rPh sb="4" eb="7">
      <t>シヨウリョウ</t>
    </rPh>
    <rPh sb="8" eb="9">
      <t>ゼイ</t>
    </rPh>
    <rPh sb="9" eb="10">
      <t>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</si>
</sst>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38" fontId="0" fillId="0" borderId="9" xfId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20" fillId="0" borderId="8" xfId="1" applyFont="1" applyBorder="1"/>
    <xf numFmtId="38" fontId="8" fillId="0" borderId="0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1" fillId="0" borderId="0" xfId="0" applyFont="1" applyAlignment="1">
      <alignment shrinkToFit="1"/>
    </xf>
    <xf numFmtId="0" fontId="21" fillId="0" borderId="2" xfId="0" applyFont="1" applyBorder="1" applyAlignment="1">
      <alignment shrinkToFit="1"/>
    </xf>
    <xf numFmtId="0" fontId="0" fillId="0" borderId="5" xfId="0" applyBorder="1" applyAlignment="1"/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0" fillId="0" borderId="42" xfId="0" applyNumberFormat="1" applyBorder="1" applyAlignment="1">
      <alignment horizontal="center" vertical="center" shrinkToFit="1"/>
    </xf>
    <xf numFmtId="3" fontId="0" fillId="0" borderId="46" xfId="0" applyNumberFormat="1" applyBorder="1" applyAlignment="1">
      <alignment horizontal="center" vertical="center" shrinkToFit="1"/>
    </xf>
    <xf numFmtId="3" fontId="0" fillId="0" borderId="29" xfId="0" applyNumberFormat="1" applyBorder="1" applyAlignment="1">
      <alignment horizontal="center" vertical="center" shrinkToFit="1"/>
    </xf>
    <xf numFmtId="3" fontId="0" fillId="0" borderId="47" xfId="0" applyNumberFormat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38" fontId="0" fillId="0" borderId="7" xfId="1" applyFont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8" fontId="12" fillId="0" borderId="16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19" xfId="1" applyFont="1" applyFill="1" applyBorder="1" applyAlignment="1">
      <alignment horizontal="right" vertical="center"/>
    </xf>
    <xf numFmtId="38" fontId="13" fillId="0" borderId="20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2" fillId="0" borderId="14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2" fillId="0" borderId="20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2" fillId="0" borderId="23" xfId="1" applyFont="1" applyFill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38" fontId="16" fillId="0" borderId="30" xfId="1" applyFont="1" applyFill="1" applyBorder="1" applyAlignment="1">
      <alignment horizontal="right" vertical="center"/>
    </xf>
    <xf numFmtId="38" fontId="12" fillId="0" borderId="26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34" xfId="1" applyFont="1" applyFill="1" applyBorder="1" applyAlignment="1">
      <alignment vertical="center"/>
    </xf>
    <xf numFmtId="38" fontId="16" fillId="0" borderId="31" xfId="1" applyFont="1" applyFill="1" applyBorder="1" applyAlignment="1">
      <alignment horizontal="right" vertical="center"/>
    </xf>
    <xf numFmtId="38" fontId="16" fillId="0" borderId="32" xfId="1" applyFont="1" applyFill="1" applyBorder="1" applyAlignment="1">
      <alignment horizontal="right" vertical="center"/>
    </xf>
    <xf numFmtId="38" fontId="16" fillId="0" borderId="33" xfId="1" applyFont="1" applyFill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34" xfId="1" applyFont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6" fillId="0" borderId="39" xfId="1" applyFont="1" applyFill="1" applyBorder="1" applyAlignment="1">
      <alignment horizontal="right" vertical="center"/>
    </xf>
    <xf numFmtId="38" fontId="16" fillId="0" borderId="40" xfId="1" applyFont="1" applyFill="1" applyBorder="1" applyAlignment="1">
      <alignment horizontal="right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41" xfId="1" applyFont="1" applyFill="1" applyBorder="1" applyAlignment="1">
      <alignment horizontal="center" vertical="center"/>
    </xf>
    <xf numFmtId="38" fontId="14" fillId="0" borderId="42" xfId="1" applyFont="1" applyFill="1" applyBorder="1" applyAlignment="1">
      <alignment horizontal="center" vertical="center"/>
    </xf>
    <xf numFmtId="38" fontId="14" fillId="0" borderId="43" xfId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horizontal="center" vertical="center"/>
    </xf>
    <xf numFmtId="38" fontId="15" fillId="0" borderId="42" xfId="1" applyFont="1" applyFill="1" applyBorder="1" applyAlignment="1">
      <alignment horizontal="center" vertical="center"/>
    </xf>
    <xf numFmtId="38" fontId="15" fillId="0" borderId="43" xfId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horizontal="center" vertical="center" shrinkToFit="1"/>
    </xf>
    <xf numFmtId="38" fontId="15" fillId="0" borderId="42" xfId="1" applyFont="1" applyFill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3" fontId="19" fillId="2" borderId="42" xfId="0" applyNumberFormat="1" applyFont="1" applyFill="1" applyBorder="1" applyAlignment="1" applyProtection="1">
      <alignment horizontal="center" vertical="center" shrinkToFit="1"/>
      <protection locked="0"/>
    </xf>
    <xf numFmtId="3" fontId="19" fillId="2" borderId="29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3"/>
  <sheetViews>
    <sheetView tabSelected="1" view="pageBreakPreview" zoomScale="75" zoomScaleNormal="100" workbookViewId="0">
      <selection activeCell="I60" sqref="I60:M61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79" t="s">
        <v>43</v>
      </c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</row>
    <row r="2" spans="1:65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</row>
    <row r="3" spans="1:65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</row>
    <row r="4" spans="1:65" ht="15" customHeight="1">
      <c r="A4" s="196" t="s">
        <v>23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2"/>
      <c r="N4" s="17" t="s">
        <v>41</v>
      </c>
      <c r="O4" s="1"/>
      <c r="AF4" s="80" t="s">
        <v>39</v>
      </c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4"/>
      <c r="BG4" s="4"/>
    </row>
    <row r="5" spans="1:65" ht="15" customHeight="1" thickBo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2"/>
      <c r="N5" s="17" t="s">
        <v>42</v>
      </c>
      <c r="O5" s="1"/>
      <c r="AF5" s="80" t="s">
        <v>40</v>
      </c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4"/>
      <c r="BG5" s="4"/>
    </row>
    <row r="6" spans="1:65" ht="17.25" customHeight="1">
      <c r="A6" s="197" t="s">
        <v>1</v>
      </c>
      <c r="B6" s="198"/>
      <c r="C6" s="199"/>
      <c r="D6" s="200" t="s">
        <v>2</v>
      </c>
      <c r="E6" s="201"/>
      <c r="F6" s="201"/>
      <c r="G6" s="201"/>
      <c r="H6" s="202"/>
      <c r="I6" s="203" t="s">
        <v>0</v>
      </c>
      <c r="J6" s="204"/>
      <c r="K6" s="204"/>
      <c r="L6" s="204"/>
      <c r="M6" s="204"/>
      <c r="N6" s="205" t="s">
        <v>3</v>
      </c>
      <c r="O6" s="206"/>
      <c r="P6" s="206"/>
      <c r="Q6" s="206"/>
      <c r="R6" s="206"/>
      <c r="S6" s="207"/>
      <c r="T6" s="197" t="s">
        <v>1</v>
      </c>
      <c r="U6" s="198"/>
      <c r="V6" s="199"/>
      <c r="W6" s="200" t="s">
        <v>2</v>
      </c>
      <c r="X6" s="201"/>
      <c r="Y6" s="201"/>
      <c r="Z6" s="201"/>
      <c r="AA6" s="202"/>
      <c r="AB6" s="203" t="s">
        <v>0</v>
      </c>
      <c r="AC6" s="204"/>
      <c r="AD6" s="204"/>
      <c r="AE6" s="204"/>
      <c r="AF6" s="204"/>
      <c r="AG6" s="205" t="s">
        <v>3</v>
      </c>
      <c r="AH6" s="206"/>
      <c r="AI6" s="206"/>
      <c r="AJ6" s="206"/>
      <c r="AK6" s="206"/>
      <c r="AL6" s="207"/>
      <c r="AM6" s="197" t="s">
        <v>1</v>
      </c>
      <c r="AN6" s="198"/>
      <c r="AO6" s="199"/>
      <c r="AP6" s="200" t="s">
        <v>2</v>
      </c>
      <c r="AQ6" s="201"/>
      <c r="AR6" s="201"/>
      <c r="AS6" s="201"/>
      <c r="AT6" s="202"/>
      <c r="AU6" s="203" t="s">
        <v>0</v>
      </c>
      <c r="AV6" s="204"/>
      <c r="AW6" s="204"/>
      <c r="AX6" s="204"/>
      <c r="AY6" s="204"/>
      <c r="AZ6" s="205" t="s">
        <v>3</v>
      </c>
      <c r="BA6" s="206"/>
      <c r="BB6" s="206"/>
      <c r="BC6" s="206"/>
      <c r="BD6" s="206"/>
      <c r="BE6" s="207"/>
    </row>
    <row r="7" spans="1:65" s="16" customFormat="1" ht="17.25" customHeight="1" thickBot="1">
      <c r="A7" s="192" t="s">
        <v>18</v>
      </c>
      <c r="B7" s="176"/>
      <c r="C7" s="193"/>
      <c r="D7" s="175" t="s">
        <v>5</v>
      </c>
      <c r="E7" s="176"/>
      <c r="F7" s="176"/>
      <c r="G7" s="176"/>
      <c r="H7" s="176"/>
      <c r="I7" s="175" t="s">
        <v>5</v>
      </c>
      <c r="J7" s="176"/>
      <c r="K7" s="176"/>
      <c r="L7" s="176"/>
      <c r="M7" s="176"/>
      <c r="N7" s="183" t="s">
        <v>4</v>
      </c>
      <c r="O7" s="184"/>
      <c r="P7" s="184"/>
      <c r="Q7" s="184"/>
      <c r="R7" s="184"/>
      <c r="S7" s="185"/>
      <c r="T7" s="192" t="s">
        <v>19</v>
      </c>
      <c r="U7" s="176"/>
      <c r="V7" s="193"/>
      <c r="W7" s="175" t="s">
        <v>5</v>
      </c>
      <c r="X7" s="176"/>
      <c r="Y7" s="176"/>
      <c r="Z7" s="176"/>
      <c r="AA7" s="176"/>
      <c r="AB7" s="175" t="s">
        <v>5</v>
      </c>
      <c r="AC7" s="176"/>
      <c r="AD7" s="176"/>
      <c r="AE7" s="176"/>
      <c r="AF7" s="177"/>
      <c r="AG7" s="183" t="s">
        <v>4</v>
      </c>
      <c r="AH7" s="184"/>
      <c r="AI7" s="184"/>
      <c r="AJ7" s="184"/>
      <c r="AK7" s="184"/>
      <c r="AL7" s="185"/>
      <c r="AM7" s="192" t="s">
        <v>19</v>
      </c>
      <c r="AN7" s="176"/>
      <c r="AO7" s="193"/>
      <c r="AP7" s="175" t="s">
        <v>5</v>
      </c>
      <c r="AQ7" s="176"/>
      <c r="AR7" s="176"/>
      <c r="AS7" s="176"/>
      <c r="AT7" s="176"/>
      <c r="AU7" s="175" t="s">
        <v>5</v>
      </c>
      <c r="AV7" s="176"/>
      <c r="AW7" s="176"/>
      <c r="AX7" s="176"/>
      <c r="AY7" s="177"/>
      <c r="AZ7" s="183" t="s">
        <v>4</v>
      </c>
      <c r="BA7" s="184"/>
      <c r="BB7" s="184"/>
      <c r="BC7" s="184"/>
      <c r="BD7" s="184"/>
      <c r="BE7" s="185"/>
    </row>
    <row r="8" spans="1:65" ht="18" customHeight="1">
      <c r="A8" s="178">
        <v>0</v>
      </c>
      <c r="B8" s="179"/>
      <c r="C8" s="179"/>
      <c r="D8" s="158">
        <f>ROUNDDOWN(($H$56+IF(A8=0,0,IF(A8&lt;$L$56,A8*$Y$55,$R$55*$Y$55))+IF(A8&lt;$L$56,0,IF(A8&lt;$L$57,(A8-$R$55)*$Y$56,($R$56-$R$55)*$Y$56))+IF(A8&lt;$L$57,0,IF(A8&lt;$L$58,(A8-$R$56)*$Y$57,($R$57-$R$56)*$Y$57))+IF(A8&lt;$L$58,0,(A8-$R$57)*$Y$58)+IF($I$60=13,68, IF($I$60=20,100,IF( $I$60=25,152,IF( $I$60=30,189,IF( $I$60=40,286,IF($I$60=50,1281, IF($I$60=75,1710,IF( $I$60=100,2406,IF( $I$60=150,5951))))))))))*1.1,0)</f>
        <v>2752</v>
      </c>
      <c r="E8" s="159"/>
      <c r="F8" s="159"/>
      <c r="G8" s="159"/>
      <c r="H8" s="160"/>
      <c r="I8" s="180">
        <f t="shared" ref="I8:I47" si="0">ROUNDDOWN(($AK$59+IF(A8=0,0,IF(A8&lt;$AO$56,(A8-0)*$BB$55,$AU$55*$BB$55))+IF(A8&lt;$AO$56,0,IF(A8&lt;$AO$57,(A8-$AU$55)*$BB$56,($AU$56-$AU$55)*$BB$56))+IF(A8&lt;$AO$57,0,IF(A8&lt;$AO$58,(A8-$AU$56)*$BB$57,($AU$57-$AU$56)*$BB$57))+IF(A8&lt;$AO$58,0,IF(A8&lt;$AO$59,(A8-$AU$57)*$BB$58,($AU$58-$AU$57)*$BB$58))+IF(A8&lt;$AO$59,0,IF(A8&lt;$AO$60,(A8-$AU$58)*$BB$59,($AU$59-$AU$58)*$BB$59))+IF(A8&lt;$AO$60,0,IF(A8&lt;$AO$61,(A8-$AU$59)*$BB$60,($AU$60-$AU$59)*$BB$60))+IF(A8&lt;$AO$61,0,IF(A8&lt;$AO$62,(A8-$AU$60)*$BB$61,($AU$61-$AU$60)*$BB$61))+IF(A8&lt;$AO$62,0,IF(A8&lt;$AO$63,(A8-$AU$61)*$BB$62,$AU$61*$BB$62))+IF(A8&lt;$AO$63,0,(A8-$AU$62)*$BB$63))*1.1,0)</f>
        <v>522</v>
      </c>
      <c r="J8" s="181"/>
      <c r="K8" s="181"/>
      <c r="L8" s="181"/>
      <c r="M8" s="182"/>
      <c r="N8" s="194">
        <f t="shared" ref="N8:N14" si="1">SUM(D8:M8)</f>
        <v>3274</v>
      </c>
      <c r="O8" s="179"/>
      <c r="P8" s="179"/>
      <c r="Q8" s="179"/>
      <c r="R8" s="179"/>
      <c r="S8" s="195"/>
      <c r="T8" s="178">
        <v>40</v>
      </c>
      <c r="U8" s="179"/>
      <c r="V8" s="179"/>
      <c r="W8" s="158">
        <f>ROUNDDOWN(($H$56+IF(T8=0,0,IF(T8&lt;$L$56,T8*$Y$55,$R$55*$Y$55))+IF(T8&lt;$L$56,0,IF(T8&lt;$L$57,(T8-$R$55)*$Y$56,($R$56-$R$55)*$Y$56))+IF(T8&lt;$L$57,0,IF(T8&lt;$L$58,(T8-$R$56)*$Y$57,($R$57-$R$56)*$Y$57))+IF(T8&lt;$L$58,0,(T8-$R$57)*$Y$58)+IF($I$60=13,68, IF($I$60=20,100,IF( $I$60=25,152,IF( $I$60=30,189,IF( $I$60=40,286,IF($I$60=50,1281, IF($I$60=75,1710,IF( $I$60=100,2406,IF( $I$60=150,5951))))))))))*1.1,0)</f>
        <v>12916</v>
      </c>
      <c r="X8" s="159"/>
      <c r="Y8" s="159"/>
      <c r="Z8" s="159"/>
      <c r="AA8" s="160"/>
      <c r="AB8" s="186">
        <f t="shared" ref="AB8:AB47" si="2">ROUNDDOWN(($AK$59+IF(T8=0,0,IF(T8&lt;$AO$56,(T8-0)*$BB$55,$AU$55*$BB$55))+IF(T8&lt;$AO$56,0,IF(T8&lt;$AO$57,(T8-$AU$55)*$BB$56,($AU$56-$AU$55)*$BB$56))+IF(T8&lt;$AO$57,0,IF(T8&lt;$AO$58,(T8-$AU$56)*$BB$57,($AU$57-$AU$56)*$BB$57))+IF(T8&lt;$AO$58,0,IF(T8&lt;$AO$59,(T8-$AU$57)*$BB$58,($AU$58-$AU$57)*$BB$58))+IF(T8&lt;$AO$59,0,IF(T8&lt;$AO$60,(T8-$AU$58)*$BB$59,($AU$59-$AU$58)*$BB$59))+IF(T8&lt;$AO$60,0,IF(T8&lt;$AO$61,(T8-$AU$59)*$BB$60,($AU$60-$AU$59)*$BB$60))+IF(T8&lt;$AO$61,0,IF(T8&lt;$AO$62,(T8-$AU$60)*$BB$61,($AU$61-$AU$60)*$BB$61))+IF(T8&lt;$AO$62,0,IF(T8&lt;$AO$63,(T8-$AU$61)*$BB$62,$AU$61*$BB$62))+IF(T8&lt;$AO$63,0,(T8-$AU$62)*$BB$63))*1.1,0)</f>
        <v>6900</v>
      </c>
      <c r="AC8" s="187"/>
      <c r="AD8" s="187"/>
      <c r="AE8" s="187"/>
      <c r="AF8" s="188"/>
      <c r="AG8" s="160">
        <f>SUM(W8:AF8)</f>
        <v>19816</v>
      </c>
      <c r="AH8" s="179"/>
      <c r="AI8" s="179"/>
      <c r="AJ8" s="179"/>
      <c r="AK8" s="179"/>
      <c r="AL8" s="195"/>
      <c r="AM8" s="170">
        <v>80</v>
      </c>
      <c r="AN8" s="171"/>
      <c r="AO8" s="171"/>
      <c r="AP8" s="158">
        <f>ROUNDDOWN(($H$56+IF(AM8=0,0,IF(AM8&lt;$L$56,AM8*$Y$55,$R$55*$Y$55))+IF(AM8&lt;$L$56,0,IF(AM8&lt;$L$57,(AM8-$R$55)*$Y$56,($R$56-$R$55)*$Y$56))+IF(AM8&lt;$L$57,0,IF(AM8&lt;$L$58,(AM8-$R$56)*$Y$57,($R$57-$R$56)*$Y$57))+IF(AM8&lt;$L$58,0,(AM8-$R$57)*$Y$58)+IF($I$60=13,68, IF($I$60=20,100,IF( $I$60=25,152,IF( $I$60=30,189,IF( $I$60=40,286,IF($I$60=50,1281, IF($I$60=75,1710,IF( $I$60=100,2406,IF( $I$60=150,5951))))))))))*1.1,0)</f>
        <v>23080</v>
      </c>
      <c r="AQ8" s="159"/>
      <c r="AR8" s="159"/>
      <c r="AS8" s="159"/>
      <c r="AT8" s="160"/>
      <c r="AU8" s="186">
        <f t="shared" ref="AU8:AU47" si="3">ROUNDDOWN(($AK$59+IF(AM8=0,0,IF(AM8&lt;$AO$56,(AM8-0)*$BB$55,$AU$55*$BB$55))+IF(AM8&lt;$AO$56,0,IF(AM8&lt;$AO$57,(AM8-$AU$55)*$BB$56,($AU$56-$AU$55)*$BB$56))+IF(AM8&lt;$AO$57,0,IF(AM8&lt;$AO$58,(AM8-$AU$56)*$BB$57,($AU$57-$AU$56)*$BB$57))+IF(AM8&lt;$AO$58,0,IF(AM8&lt;$AO$59,(AM8-$AU$57)*$BB$58,($AU$58-$AU$57)*$BB$58))+IF(AM8&lt;$AO$59,0,IF(AM8&lt;$AO$60,(AM8-$AU$58)*$BB$59,($AU$59-$AU$58)*$BB$59))+IF(AM8&lt;$AO$60,0,IF(AM8&lt;$AO$61,(AM8-$AU$59)*$BB$60,($AU$60-$AU$59)*$BB$60))+IF(AM8&lt;$AO$61,0,IF(AM8&lt;$AO$62,(AM8-$AU$60)*$BB$61,($AU$61-$AU$60)*$BB$61))+IF(AM8&lt;$AO$62,0,IF(AM8&lt;$AO$63,(AM8-$AU$61)*$BB$62,$AU$61*$BB$62))+IF(AM8&lt;$AO$63,0,(AM8-$AU$62)*$BB$63))*1.1,0)</f>
        <v>16613</v>
      </c>
      <c r="AV8" s="187"/>
      <c r="AW8" s="187"/>
      <c r="AX8" s="187"/>
      <c r="AY8" s="188"/>
      <c r="AZ8" s="189">
        <f>SUM(AP8:AY8)</f>
        <v>39693</v>
      </c>
      <c r="BA8" s="190"/>
      <c r="BB8" s="190"/>
      <c r="BC8" s="190"/>
      <c r="BD8" s="190"/>
      <c r="BE8" s="191"/>
      <c r="BF8" s="3"/>
      <c r="BG8" s="18"/>
      <c r="BH8" s="3"/>
      <c r="BI8" s="19"/>
      <c r="BJ8" s="19"/>
      <c r="BK8" s="19"/>
      <c r="BL8" s="19"/>
      <c r="BM8" s="19"/>
    </row>
    <row r="9" spans="1:65" ht="18" customHeight="1">
      <c r="A9" s="166">
        <v>1</v>
      </c>
      <c r="B9" s="154"/>
      <c r="C9" s="154"/>
      <c r="D9" s="158">
        <f t="shared" ref="D9:D47" si="4">ROUNDDOWN(($H$56+IF(A9=0,0,IF(A9&lt;$L$56,A9*$Y$55,$R$55*$Y$55))+IF(A9&lt;$L$56,0,IF(A9&lt;$L$57,(A9-$R$55)*$Y$56,($R$56-$R$55)*$Y$56))+IF(A9&lt;$L$57,0,IF(A9&lt;$L$58,(A9-$R$56)*$Y$57,($R$57-$R$56)*$Y$57))+IF(A9&lt;$L$58,0,(A9-$R$57)*$Y$58)+IF($I$60=13,68, IF($I$60=20,100,IF( $I$60=25,152,IF( $I$60=30,189,IF( $I$60=40,286,IF($I$60=50,1281, IF($I$60=75,1710,IF( $I$60=100,2406,IF( $I$60=150,5951))))))))))*1.1,0)</f>
        <v>3006</v>
      </c>
      <c r="E9" s="159"/>
      <c r="F9" s="159"/>
      <c r="G9" s="159"/>
      <c r="H9" s="160"/>
      <c r="I9" s="172">
        <f t="shared" si="0"/>
        <v>540</v>
      </c>
      <c r="J9" s="173"/>
      <c r="K9" s="173"/>
      <c r="L9" s="173"/>
      <c r="M9" s="174"/>
      <c r="N9" s="167">
        <f t="shared" si="1"/>
        <v>3546</v>
      </c>
      <c r="O9" s="154"/>
      <c r="P9" s="154"/>
      <c r="Q9" s="154"/>
      <c r="R9" s="154"/>
      <c r="S9" s="155"/>
      <c r="T9" s="166">
        <v>41</v>
      </c>
      <c r="U9" s="154"/>
      <c r="V9" s="154"/>
      <c r="W9" s="158">
        <f t="shared" ref="W9:W47" si="5">ROUNDDOWN(($H$56+IF(T9=0,0,IF(T9&lt;$L$56,T9*$Y$55,$R$55*$Y$55))+IF(T9&lt;$L$56,0,IF(T9&lt;$L$57,(T9-$R$55)*$Y$56,($R$56-$R$55)*$Y$56))+IF(T9&lt;$L$57,0,IF(T9&lt;$L$58,(T9-$R$56)*$Y$57,($R$57-$R$56)*$Y$57))+IF(T9&lt;$L$58,0,(T9-$R$57)*$Y$58)+IF($I$60=13,68, IF($I$60=20,100,IF( $I$60=25,152,IF( $I$60=30,189,IF( $I$60=40,286,IF($I$60=50,1281, IF($I$60=75,1710,IF( $I$60=100,2406,IF( $I$60=150,5951))))))))))*1.1,0)</f>
        <v>13170</v>
      </c>
      <c r="X9" s="159"/>
      <c r="Y9" s="159"/>
      <c r="Z9" s="159"/>
      <c r="AA9" s="160"/>
      <c r="AB9" s="161">
        <f t="shared" si="2"/>
        <v>7119</v>
      </c>
      <c r="AC9" s="162"/>
      <c r="AD9" s="162"/>
      <c r="AE9" s="162"/>
      <c r="AF9" s="163"/>
      <c r="AG9" s="153">
        <f t="shared" ref="AG9:AG47" si="6">SUM(W9:AF9)</f>
        <v>20289</v>
      </c>
      <c r="AH9" s="154"/>
      <c r="AI9" s="154"/>
      <c r="AJ9" s="154"/>
      <c r="AK9" s="154"/>
      <c r="AL9" s="155"/>
      <c r="AM9" s="170">
        <v>81</v>
      </c>
      <c r="AN9" s="171"/>
      <c r="AO9" s="171"/>
      <c r="AP9" s="158">
        <f t="shared" ref="AP9:AP47" si="7">ROUNDDOWN(($H$56+IF(AM9=0,0,IF(AM9&lt;$L$56,AM9*$Y$55,$R$55*$Y$55))+IF(AM9&lt;$L$56,0,IF(AM9&lt;$L$57,(AM9-$R$55)*$Y$56,($R$56-$R$55)*$Y$56))+IF(AM9&lt;$L$57,0,IF(AM9&lt;$L$58,(AM9-$R$56)*$Y$57,($R$57-$R$56)*$Y$57))+IF(AM9&lt;$L$58,0,(AM9-$R$57)*$Y$58)+IF($I$60=13,68, IF($I$60=20,100,IF( $I$60=25,152,IF( $I$60=30,189,IF( $I$60=40,286,IF($I$60=50,1281, IF($I$60=75,1710,IF( $I$60=100,2406,IF( $I$60=150,5951))))))))))*1.1,0)</f>
        <v>23334</v>
      </c>
      <c r="AQ9" s="159"/>
      <c r="AR9" s="159"/>
      <c r="AS9" s="159"/>
      <c r="AT9" s="160"/>
      <c r="AU9" s="161">
        <f t="shared" si="3"/>
        <v>16864</v>
      </c>
      <c r="AV9" s="162"/>
      <c r="AW9" s="162"/>
      <c r="AX9" s="162"/>
      <c r="AY9" s="163"/>
      <c r="AZ9" s="164">
        <f t="shared" ref="AZ9:AZ47" si="8">SUM(AP9:AY9)</f>
        <v>40198</v>
      </c>
      <c r="BA9" s="157"/>
      <c r="BB9" s="157"/>
      <c r="BC9" s="157"/>
      <c r="BD9" s="157"/>
      <c r="BE9" s="165"/>
      <c r="BF9" s="3"/>
      <c r="BG9" s="18"/>
      <c r="BH9" s="3"/>
      <c r="BI9" s="19"/>
      <c r="BJ9" s="19"/>
      <c r="BK9" s="19"/>
      <c r="BL9" s="19"/>
      <c r="BM9" s="19"/>
    </row>
    <row r="10" spans="1:65" ht="18" customHeight="1">
      <c r="A10" s="166">
        <v>2</v>
      </c>
      <c r="B10" s="154"/>
      <c r="C10" s="154"/>
      <c r="D10" s="158">
        <f t="shared" si="4"/>
        <v>3260</v>
      </c>
      <c r="E10" s="159"/>
      <c r="F10" s="159"/>
      <c r="G10" s="159"/>
      <c r="H10" s="160"/>
      <c r="I10" s="172">
        <f t="shared" si="0"/>
        <v>557</v>
      </c>
      <c r="J10" s="173"/>
      <c r="K10" s="173"/>
      <c r="L10" s="173"/>
      <c r="M10" s="174"/>
      <c r="N10" s="167">
        <f t="shared" si="1"/>
        <v>3817</v>
      </c>
      <c r="O10" s="154"/>
      <c r="P10" s="154"/>
      <c r="Q10" s="154"/>
      <c r="R10" s="154"/>
      <c r="S10" s="155"/>
      <c r="T10" s="166">
        <v>42</v>
      </c>
      <c r="U10" s="154"/>
      <c r="V10" s="154"/>
      <c r="W10" s="158">
        <f t="shared" si="5"/>
        <v>13424</v>
      </c>
      <c r="X10" s="159"/>
      <c r="Y10" s="159"/>
      <c r="Z10" s="159"/>
      <c r="AA10" s="160"/>
      <c r="AB10" s="161">
        <f t="shared" si="2"/>
        <v>7338</v>
      </c>
      <c r="AC10" s="162"/>
      <c r="AD10" s="162"/>
      <c r="AE10" s="162"/>
      <c r="AF10" s="163"/>
      <c r="AG10" s="153">
        <f t="shared" si="6"/>
        <v>20762</v>
      </c>
      <c r="AH10" s="154"/>
      <c r="AI10" s="154"/>
      <c r="AJ10" s="154"/>
      <c r="AK10" s="154"/>
      <c r="AL10" s="155"/>
      <c r="AM10" s="170">
        <v>82</v>
      </c>
      <c r="AN10" s="171"/>
      <c r="AO10" s="171"/>
      <c r="AP10" s="158">
        <f t="shared" si="7"/>
        <v>23588</v>
      </c>
      <c r="AQ10" s="159"/>
      <c r="AR10" s="159"/>
      <c r="AS10" s="159"/>
      <c r="AT10" s="160"/>
      <c r="AU10" s="161">
        <f t="shared" si="3"/>
        <v>17114</v>
      </c>
      <c r="AV10" s="162"/>
      <c r="AW10" s="162"/>
      <c r="AX10" s="162"/>
      <c r="AY10" s="163"/>
      <c r="AZ10" s="164">
        <f t="shared" si="8"/>
        <v>40702</v>
      </c>
      <c r="BA10" s="157"/>
      <c r="BB10" s="157"/>
      <c r="BC10" s="157"/>
      <c r="BD10" s="157"/>
      <c r="BE10" s="165"/>
    </row>
    <row r="11" spans="1:65" ht="18" customHeight="1">
      <c r="A11" s="166">
        <v>3</v>
      </c>
      <c r="B11" s="154"/>
      <c r="C11" s="154"/>
      <c r="D11" s="158">
        <f t="shared" si="4"/>
        <v>3514</v>
      </c>
      <c r="E11" s="159"/>
      <c r="F11" s="159"/>
      <c r="G11" s="159"/>
      <c r="H11" s="160"/>
      <c r="I11" s="172">
        <f t="shared" si="0"/>
        <v>575</v>
      </c>
      <c r="J11" s="173"/>
      <c r="K11" s="173"/>
      <c r="L11" s="173"/>
      <c r="M11" s="174"/>
      <c r="N11" s="167">
        <f t="shared" si="1"/>
        <v>4089</v>
      </c>
      <c r="O11" s="154"/>
      <c r="P11" s="154"/>
      <c r="Q11" s="154"/>
      <c r="R11" s="154"/>
      <c r="S11" s="155"/>
      <c r="T11" s="166">
        <v>43</v>
      </c>
      <c r="U11" s="154"/>
      <c r="V11" s="154"/>
      <c r="W11" s="158">
        <f t="shared" si="5"/>
        <v>13678</v>
      </c>
      <c r="X11" s="159"/>
      <c r="Y11" s="159"/>
      <c r="Z11" s="159"/>
      <c r="AA11" s="160"/>
      <c r="AB11" s="161">
        <f t="shared" si="2"/>
        <v>7557</v>
      </c>
      <c r="AC11" s="162"/>
      <c r="AD11" s="162"/>
      <c r="AE11" s="162"/>
      <c r="AF11" s="163"/>
      <c r="AG11" s="153">
        <f t="shared" si="6"/>
        <v>21235</v>
      </c>
      <c r="AH11" s="154"/>
      <c r="AI11" s="154"/>
      <c r="AJ11" s="154"/>
      <c r="AK11" s="154"/>
      <c r="AL11" s="155"/>
      <c r="AM11" s="170">
        <v>83</v>
      </c>
      <c r="AN11" s="171"/>
      <c r="AO11" s="171"/>
      <c r="AP11" s="158">
        <f t="shared" si="7"/>
        <v>23842</v>
      </c>
      <c r="AQ11" s="159"/>
      <c r="AR11" s="159"/>
      <c r="AS11" s="159"/>
      <c r="AT11" s="160"/>
      <c r="AU11" s="161">
        <f t="shared" si="3"/>
        <v>17365</v>
      </c>
      <c r="AV11" s="162"/>
      <c r="AW11" s="162"/>
      <c r="AX11" s="162"/>
      <c r="AY11" s="163"/>
      <c r="AZ11" s="164">
        <f t="shared" si="8"/>
        <v>41207</v>
      </c>
      <c r="BA11" s="157"/>
      <c r="BB11" s="157"/>
      <c r="BC11" s="157"/>
      <c r="BD11" s="157"/>
      <c r="BE11" s="165"/>
    </row>
    <row r="12" spans="1:65" ht="18" customHeight="1">
      <c r="A12" s="166">
        <v>4</v>
      </c>
      <c r="B12" s="154"/>
      <c r="C12" s="154"/>
      <c r="D12" s="158">
        <f t="shared" si="4"/>
        <v>3768</v>
      </c>
      <c r="E12" s="159"/>
      <c r="F12" s="159"/>
      <c r="G12" s="159"/>
      <c r="H12" s="160"/>
      <c r="I12" s="172">
        <f t="shared" si="0"/>
        <v>592</v>
      </c>
      <c r="J12" s="173"/>
      <c r="K12" s="173"/>
      <c r="L12" s="173"/>
      <c r="M12" s="174"/>
      <c r="N12" s="167">
        <f t="shared" si="1"/>
        <v>4360</v>
      </c>
      <c r="O12" s="154"/>
      <c r="P12" s="154"/>
      <c r="Q12" s="154"/>
      <c r="R12" s="154"/>
      <c r="S12" s="155"/>
      <c r="T12" s="166">
        <v>44</v>
      </c>
      <c r="U12" s="154"/>
      <c r="V12" s="154"/>
      <c r="W12" s="158">
        <f t="shared" si="5"/>
        <v>13932</v>
      </c>
      <c r="X12" s="159"/>
      <c r="Y12" s="159"/>
      <c r="Z12" s="159"/>
      <c r="AA12" s="160"/>
      <c r="AB12" s="161">
        <f t="shared" si="2"/>
        <v>7775</v>
      </c>
      <c r="AC12" s="162"/>
      <c r="AD12" s="162"/>
      <c r="AE12" s="162"/>
      <c r="AF12" s="163"/>
      <c r="AG12" s="153">
        <f t="shared" si="6"/>
        <v>21707</v>
      </c>
      <c r="AH12" s="154"/>
      <c r="AI12" s="154"/>
      <c r="AJ12" s="154"/>
      <c r="AK12" s="154"/>
      <c r="AL12" s="155"/>
      <c r="AM12" s="170">
        <v>84</v>
      </c>
      <c r="AN12" s="171"/>
      <c r="AO12" s="171"/>
      <c r="AP12" s="158">
        <f t="shared" si="7"/>
        <v>24096</v>
      </c>
      <c r="AQ12" s="159"/>
      <c r="AR12" s="159"/>
      <c r="AS12" s="159"/>
      <c r="AT12" s="160"/>
      <c r="AU12" s="161">
        <f t="shared" si="3"/>
        <v>17616</v>
      </c>
      <c r="AV12" s="162"/>
      <c r="AW12" s="162"/>
      <c r="AX12" s="162"/>
      <c r="AY12" s="163"/>
      <c r="AZ12" s="164">
        <f t="shared" si="8"/>
        <v>41712</v>
      </c>
      <c r="BA12" s="157"/>
      <c r="BB12" s="157"/>
      <c r="BC12" s="157"/>
      <c r="BD12" s="157"/>
      <c r="BE12" s="165"/>
    </row>
    <row r="13" spans="1:65" ht="18" customHeight="1">
      <c r="A13" s="166">
        <v>5</v>
      </c>
      <c r="B13" s="154"/>
      <c r="C13" s="154"/>
      <c r="D13" s="158">
        <f t="shared" si="4"/>
        <v>4022</v>
      </c>
      <c r="E13" s="159"/>
      <c r="F13" s="159"/>
      <c r="G13" s="159"/>
      <c r="H13" s="160"/>
      <c r="I13" s="172">
        <f t="shared" si="0"/>
        <v>610</v>
      </c>
      <c r="J13" s="173"/>
      <c r="K13" s="173"/>
      <c r="L13" s="173"/>
      <c r="M13" s="174"/>
      <c r="N13" s="167">
        <f t="shared" si="1"/>
        <v>4632</v>
      </c>
      <c r="O13" s="154"/>
      <c r="P13" s="154"/>
      <c r="Q13" s="154"/>
      <c r="R13" s="154"/>
      <c r="S13" s="155"/>
      <c r="T13" s="166">
        <v>45</v>
      </c>
      <c r="U13" s="154"/>
      <c r="V13" s="154"/>
      <c r="W13" s="158">
        <f t="shared" si="5"/>
        <v>14186</v>
      </c>
      <c r="X13" s="159"/>
      <c r="Y13" s="159"/>
      <c r="Z13" s="159"/>
      <c r="AA13" s="160"/>
      <c r="AB13" s="161">
        <f t="shared" si="2"/>
        <v>7994</v>
      </c>
      <c r="AC13" s="162"/>
      <c r="AD13" s="162"/>
      <c r="AE13" s="162"/>
      <c r="AF13" s="163"/>
      <c r="AG13" s="153">
        <f t="shared" si="6"/>
        <v>22180</v>
      </c>
      <c r="AH13" s="154"/>
      <c r="AI13" s="154"/>
      <c r="AJ13" s="154"/>
      <c r="AK13" s="154"/>
      <c r="AL13" s="155"/>
      <c r="AM13" s="170">
        <v>85</v>
      </c>
      <c r="AN13" s="171"/>
      <c r="AO13" s="171"/>
      <c r="AP13" s="158">
        <f t="shared" si="7"/>
        <v>24350</v>
      </c>
      <c r="AQ13" s="159"/>
      <c r="AR13" s="159"/>
      <c r="AS13" s="159"/>
      <c r="AT13" s="160"/>
      <c r="AU13" s="161">
        <f t="shared" si="3"/>
        <v>17867</v>
      </c>
      <c r="AV13" s="162"/>
      <c r="AW13" s="162"/>
      <c r="AX13" s="162"/>
      <c r="AY13" s="163"/>
      <c r="AZ13" s="164">
        <f t="shared" si="8"/>
        <v>42217</v>
      </c>
      <c r="BA13" s="157"/>
      <c r="BB13" s="157"/>
      <c r="BC13" s="157"/>
      <c r="BD13" s="157"/>
      <c r="BE13" s="165"/>
    </row>
    <row r="14" spans="1:65" ht="18" customHeight="1">
      <c r="A14" s="166">
        <v>6</v>
      </c>
      <c r="B14" s="154"/>
      <c r="C14" s="154"/>
      <c r="D14" s="158">
        <f t="shared" si="4"/>
        <v>4276</v>
      </c>
      <c r="E14" s="159"/>
      <c r="F14" s="159"/>
      <c r="G14" s="159"/>
      <c r="H14" s="160"/>
      <c r="I14" s="172">
        <f t="shared" si="0"/>
        <v>628</v>
      </c>
      <c r="J14" s="173"/>
      <c r="K14" s="173"/>
      <c r="L14" s="173"/>
      <c r="M14" s="174"/>
      <c r="N14" s="167">
        <f t="shared" si="1"/>
        <v>4904</v>
      </c>
      <c r="O14" s="154"/>
      <c r="P14" s="154"/>
      <c r="Q14" s="154"/>
      <c r="R14" s="154"/>
      <c r="S14" s="155"/>
      <c r="T14" s="166">
        <v>46</v>
      </c>
      <c r="U14" s="154"/>
      <c r="V14" s="154"/>
      <c r="W14" s="158">
        <f t="shared" si="5"/>
        <v>14440</v>
      </c>
      <c r="X14" s="159"/>
      <c r="Y14" s="159"/>
      <c r="Z14" s="159"/>
      <c r="AA14" s="160"/>
      <c r="AB14" s="161">
        <f t="shared" si="2"/>
        <v>8213</v>
      </c>
      <c r="AC14" s="162"/>
      <c r="AD14" s="162"/>
      <c r="AE14" s="162"/>
      <c r="AF14" s="163"/>
      <c r="AG14" s="153">
        <f t="shared" si="6"/>
        <v>22653</v>
      </c>
      <c r="AH14" s="154"/>
      <c r="AI14" s="154"/>
      <c r="AJ14" s="154"/>
      <c r="AK14" s="154"/>
      <c r="AL14" s="155"/>
      <c r="AM14" s="170">
        <v>86</v>
      </c>
      <c r="AN14" s="171"/>
      <c r="AO14" s="171"/>
      <c r="AP14" s="158">
        <f t="shared" si="7"/>
        <v>24604</v>
      </c>
      <c r="AQ14" s="159"/>
      <c r="AR14" s="159"/>
      <c r="AS14" s="159"/>
      <c r="AT14" s="160"/>
      <c r="AU14" s="161">
        <f t="shared" si="3"/>
        <v>18118</v>
      </c>
      <c r="AV14" s="162"/>
      <c r="AW14" s="162"/>
      <c r="AX14" s="162"/>
      <c r="AY14" s="163"/>
      <c r="AZ14" s="164">
        <f t="shared" si="8"/>
        <v>42722</v>
      </c>
      <c r="BA14" s="157"/>
      <c r="BB14" s="157"/>
      <c r="BC14" s="157"/>
      <c r="BD14" s="157"/>
      <c r="BE14" s="165"/>
    </row>
    <row r="15" spans="1:65" ht="18" customHeight="1">
      <c r="A15" s="166">
        <v>7</v>
      </c>
      <c r="B15" s="154"/>
      <c r="C15" s="154"/>
      <c r="D15" s="158">
        <f t="shared" si="4"/>
        <v>4530</v>
      </c>
      <c r="E15" s="159"/>
      <c r="F15" s="159"/>
      <c r="G15" s="159"/>
      <c r="H15" s="160"/>
      <c r="I15" s="161">
        <f t="shared" si="0"/>
        <v>785</v>
      </c>
      <c r="J15" s="162"/>
      <c r="K15" s="162"/>
      <c r="L15" s="162"/>
      <c r="M15" s="163"/>
      <c r="N15" s="167">
        <f t="shared" ref="N15:N47" si="9">SUM(D15:M15)</f>
        <v>5315</v>
      </c>
      <c r="O15" s="154"/>
      <c r="P15" s="154"/>
      <c r="Q15" s="154"/>
      <c r="R15" s="154"/>
      <c r="S15" s="155"/>
      <c r="T15" s="166">
        <v>47</v>
      </c>
      <c r="U15" s="154"/>
      <c r="V15" s="154"/>
      <c r="W15" s="158">
        <f t="shared" si="5"/>
        <v>14694</v>
      </c>
      <c r="X15" s="159"/>
      <c r="Y15" s="159"/>
      <c r="Z15" s="159"/>
      <c r="AA15" s="160"/>
      <c r="AB15" s="161">
        <f t="shared" si="2"/>
        <v>8432</v>
      </c>
      <c r="AC15" s="162"/>
      <c r="AD15" s="162"/>
      <c r="AE15" s="162"/>
      <c r="AF15" s="163"/>
      <c r="AG15" s="153">
        <f t="shared" si="6"/>
        <v>23126</v>
      </c>
      <c r="AH15" s="154"/>
      <c r="AI15" s="154"/>
      <c r="AJ15" s="154"/>
      <c r="AK15" s="154"/>
      <c r="AL15" s="155"/>
      <c r="AM15" s="170">
        <v>87</v>
      </c>
      <c r="AN15" s="171"/>
      <c r="AO15" s="171"/>
      <c r="AP15" s="158">
        <f t="shared" si="7"/>
        <v>24858</v>
      </c>
      <c r="AQ15" s="159"/>
      <c r="AR15" s="159"/>
      <c r="AS15" s="159"/>
      <c r="AT15" s="160"/>
      <c r="AU15" s="161">
        <f t="shared" si="3"/>
        <v>18368</v>
      </c>
      <c r="AV15" s="162"/>
      <c r="AW15" s="162"/>
      <c r="AX15" s="162"/>
      <c r="AY15" s="163"/>
      <c r="AZ15" s="164">
        <f t="shared" si="8"/>
        <v>43226</v>
      </c>
      <c r="BA15" s="157"/>
      <c r="BB15" s="157"/>
      <c r="BC15" s="157"/>
      <c r="BD15" s="157"/>
      <c r="BE15" s="165"/>
    </row>
    <row r="16" spans="1:65" ht="18" customHeight="1">
      <c r="A16" s="166">
        <v>8</v>
      </c>
      <c r="B16" s="154"/>
      <c r="C16" s="154"/>
      <c r="D16" s="158">
        <f t="shared" si="4"/>
        <v>4785</v>
      </c>
      <c r="E16" s="159"/>
      <c r="F16" s="159"/>
      <c r="G16" s="159"/>
      <c r="H16" s="160"/>
      <c r="I16" s="161">
        <f t="shared" si="0"/>
        <v>942</v>
      </c>
      <c r="J16" s="162"/>
      <c r="K16" s="162"/>
      <c r="L16" s="162"/>
      <c r="M16" s="163"/>
      <c r="N16" s="167">
        <f t="shared" si="9"/>
        <v>5727</v>
      </c>
      <c r="O16" s="154"/>
      <c r="P16" s="154"/>
      <c r="Q16" s="154"/>
      <c r="R16" s="154"/>
      <c r="S16" s="155"/>
      <c r="T16" s="166">
        <v>48</v>
      </c>
      <c r="U16" s="154"/>
      <c r="V16" s="154"/>
      <c r="W16" s="158">
        <f t="shared" si="5"/>
        <v>14949</v>
      </c>
      <c r="X16" s="159"/>
      <c r="Y16" s="159"/>
      <c r="Z16" s="159"/>
      <c r="AA16" s="160"/>
      <c r="AB16" s="161">
        <f t="shared" si="2"/>
        <v>8651</v>
      </c>
      <c r="AC16" s="162"/>
      <c r="AD16" s="162"/>
      <c r="AE16" s="162"/>
      <c r="AF16" s="163"/>
      <c r="AG16" s="153">
        <f t="shared" si="6"/>
        <v>23600</v>
      </c>
      <c r="AH16" s="154"/>
      <c r="AI16" s="154"/>
      <c r="AJ16" s="154"/>
      <c r="AK16" s="154"/>
      <c r="AL16" s="155"/>
      <c r="AM16" s="170">
        <v>88</v>
      </c>
      <c r="AN16" s="171"/>
      <c r="AO16" s="171"/>
      <c r="AP16" s="158">
        <f t="shared" si="7"/>
        <v>25113</v>
      </c>
      <c r="AQ16" s="159"/>
      <c r="AR16" s="159"/>
      <c r="AS16" s="159"/>
      <c r="AT16" s="160"/>
      <c r="AU16" s="161">
        <f t="shared" si="3"/>
        <v>18619</v>
      </c>
      <c r="AV16" s="162"/>
      <c r="AW16" s="162"/>
      <c r="AX16" s="162"/>
      <c r="AY16" s="163"/>
      <c r="AZ16" s="164">
        <f t="shared" si="8"/>
        <v>43732</v>
      </c>
      <c r="BA16" s="157"/>
      <c r="BB16" s="157"/>
      <c r="BC16" s="157"/>
      <c r="BD16" s="157"/>
      <c r="BE16" s="165"/>
    </row>
    <row r="17" spans="1:57" ht="18" customHeight="1">
      <c r="A17" s="166">
        <v>9</v>
      </c>
      <c r="B17" s="154"/>
      <c r="C17" s="154"/>
      <c r="D17" s="158">
        <f t="shared" si="4"/>
        <v>5039</v>
      </c>
      <c r="E17" s="159"/>
      <c r="F17" s="159"/>
      <c r="G17" s="159"/>
      <c r="H17" s="160"/>
      <c r="I17" s="161">
        <f t="shared" si="0"/>
        <v>1100</v>
      </c>
      <c r="J17" s="162"/>
      <c r="K17" s="162"/>
      <c r="L17" s="162"/>
      <c r="M17" s="163"/>
      <c r="N17" s="167">
        <f t="shared" si="9"/>
        <v>6139</v>
      </c>
      <c r="O17" s="154"/>
      <c r="P17" s="154"/>
      <c r="Q17" s="154"/>
      <c r="R17" s="154"/>
      <c r="S17" s="155"/>
      <c r="T17" s="166">
        <v>49</v>
      </c>
      <c r="U17" s="154"/>
      <c r="V17" s="154"/>
      <c r="W17" s="158">
        <f t="shared" si="5"/>
        <v>15203</v>
      </c>
      <c r="X17" s="159"/>
      <c r="Y17" s="159"/>
      <c r="Z17" s="159"/>
      <c r="AA17" s="160"/>
      <c r="AB17" s="161">
        <f t="shared" si="2"/>
        <v>8870</v>
      </c>
      <c r="AC17" s="162"/>
      <c r="AD17" s="162"/>
      <c r="AE17" s="162"/>
      <c r="AF17" s="163"/>
      <c r="AG17" s="153">
        <f t="shared" si="6"/>
        <v>24073</v>
      </c>
      <c r="AH17" s="154"/>
      <c r="AI17" s="154"/>
      <c r="AJ17" s="154"/>
      <c r="AK17" s="154"/>
      <c r="AL17" s="155"/>
      <c r="AM17" s="170">
        <v>89</v>
      </c>
      <c r="AN17" s="171"/>
      <c r="AO17" s="171"/>
      <c r="AP17" s="158">
        <f t="shared" si="7"/>
        <v>25367</v>
      </c>
      <c r="AQ17" s="159"/>
      <c r="AR17" s="159"/>
      <c r="AS17" s="159"/>
      <c r="AT17" s="160"/>
      <c r="AU17" s="161">
        <f t="shared" si="3"/>
        <v>18870</v>
      </c>
      <c r="AV17" s="162"/>
      <c r="AW17" s="162"/>
      <c r="AX17" s="162"/>
      <c r="AY17" s="163"/>
      <c r="AZ17" s="164">
        <f t="shared" si="8"/>
        <v>44237</v>
      </c>
      <c r="BA17" s="157"/>
      <c r="BB17" s="157"/>
      <c r="BC17" s="157"/>
      <c r="BD17" s="157"/>
      <c r="BE17" s="165"/>
    </row>
    <row r="18" spans="1:57" ht="18" customHeight="1">
      <c r="A18" s="166">
        <v>10</v>
      </c>
      <c r="B18" s="154"/>
      <c r="C18" s="154"/>
      <c r="D18" s="158">
        <f t="shared" si="4"/>
        <v>5293</v>
      </c>
      <c r="E18" s="159"/>
      <c r="F18" s="159"/>
      <c r="G18" s="159"/>
      <c r="H18" s="160"/>
      <c r="I18" s="161">
        <f t="shared" si="0"/>
        <v>1257</v>
      </c>
      <c r="J18" s="162"/>
      <c r="K18" s="162"/>
      <c r="L18" s="162"/>
      <c r="M18" s="163"/>
      <c r="N18" s="167">
        <f t="shared" si="9"/>
        <v>6550</v>
      </c>
      <c r="O18" s="154"/>
      <c r="P18" s="154"/>
      <c r="Q18" s="154"/>
      <c r="R18" s="154"/>
      <c r="S18" s="155"/>
      <c r="T18" s="166">
        <v>50</v>
      </c>
      <c r="U18" s="154"/>
      <c r="V18" s="154"/>
      <c r="W18" s="158">
        <f t="shared" si="5"/>
        <v>15457</v>
      </c>
      <c r="X18" s="159"/>
      <c r="Y18" s="159"/>
      <c r="Z18" s="159"/>
      <c r="AA18" s="160"/>
      <c r="AB18" s="161">
        <f t="shared" si="2"/>
        <v>9089</v>
      </c>
      <c r="AC18" s="162"/>
      <c r="AD18" s="162"/>
      <c r="AE18" s="162"/>
      <c r="AF18" s="163"/>
      <c r="AG18" s="153">
        <f t="shared" si="6"/>
        <v>24546</v>
      </c>
      <c r="AH18" s="154"/>
      <c r="AI18" s="154"/>
      <c r="AJ18" s="154"/>
      <c r="AK18" s="154"/>
      <c r="AL18" s="155"/>
      <c r="AM18" s="170">
        <v>90</v>
      </c>
      <c r="AN18" s="171"/>
      <c r="AO18" s="171"/>
      <c r="AP18" s="158">
        <f t="shared" si="7"/>
        <v>25621</v>
      </c>
      <c r="AQ18" s="159"/>
      <c r="AR18" s="159"/>
      <c r="AS18" s="159"/>
      <c r="AT18" s="160"/>
      <c r="AU18" s="161">
        <f t="shared" si="3"/>
        <v>19121</v>
      </c>
      <c r="AV18" s="162"/>
      <c r="AW18" s="162"/>
      <c r="AX18" s="162"/>
      <c r="AY18" s="163"/>
      <c r="AZ18" s="164">
        <f t="shared" si="8"/>
        <v>44742</v>
      </c>
      <c r="BA18" s="157"/>
      <c r="BB18" s="157"/>
      <c r="BC18" s="157"/>
      <c r="BD18" s="157"/>
      <c r="BE18" s="165"/>
    </row>
    <row r="19" spans="1:57" ht="18" customHeight="1">
      <c r="A19" s="166">
        <v>11</v>
      </c>
      <c r="B19" s="154"/>
      <c r="C19" s="154"/>
      <c r="D19" s="158">
        <f t="shared" si="4"/>
        <v>5547</v>
      </c>
      <c r="E19" s="159"/>
      <c r="F19" s="159"/>
      <c r="G19" s="159"/>
      <c r="H19" s="160"/>
      <c r="I19" s="161">
        <f t="shared" si="0"/>
        <v>1414</v>
      </c>
      <c r="J19" s="162"/>
      <c r="K19" s="162"/>
      <c r="L19" s="162"/>
      <c r="M19" s="163"/>
      <c r="N19" s="167">
        <f t="shared" si="9"/>
        <v>6961</v>
      </c>
      <c r="O19" s="154"/>
      <c r="P19" s="154"/>
      <c r="Q19" s="154"/>
      <c r="R19" s="154"/>
      <c r="S19" s="155"/>
      <c r="T19" s="166">
        <v>51</v>
      </c>
      <c r="U19" s="154"/>
      <c r="V19" s="154"/>
      <c r="W19" s="158">
        <f t="shared" si="5"/>
        <v>15711</v>
      </c>
      <c r="X19" s="159"/>
      <c r="Y19" s="159"/>
      <c r="Z19" s="159"/>
      <c r="AA19" s="160"/>
      <c r="AB19" s="161">
        <f t="shared" si="2"/>
        <v>9340</v>
      </c>
      <c r="AC19" s="162"/>
      <c r="AD19" s="162"/>
      <c r="AE19" s="162"/>
      <c r="AF19" s="163"/>
      <c r="AG19" s="153">
        <f t="shared" si="6"/>
        <v>25051</v>
      </c>
      <c r="AH19" s="154"/>
      <c r="AI19" s="154"/>
      <c r="AJ19" s="154"/>
      <c r="AK19" s="154"/>
      <c r="AL19" s="155"/>
      <c r="AM19" s="170">
        <v>91</v>
      </c>
      <c r="AN19" s="171"/>
      <c r="AO19" s="171"/>
      <c r="AP19" s="158">
        <f t="shared" si="7"/>
        <v>25875</v>
      </c>
      <c r="AQ19" s="159"/>
      <c r="AR19" s="159"/>
      <c r="AS19" s="159"/>
      <c r="AT19" s="160"/>
      <c r="AU19" s="161">
        <f t="shared" si="3"/>
        <v>19372</v>
      </c>
      <c r="AV19" s="162"/>
      <c r="AW19" s="162"/>
      <c r="AX19" s="162"/>
      <c r="AY19" s="163"/>
      <c r="AZ19" s="164">
        <f t="shared" si="8"/>
        <v>45247</v>
      </c>
      <c r="BA19" s="157"/>
      <c r="BB19" s="157"/>
      <c r="BC19" s="157"/>
      <c r="BD19" s="157"/>
      <c r="BE19" s="165"/>
    </row>
    <row r="20" spans="1:57" ht="18" customHeight="1">
      <c r="A20" s="166">
        <v>12</v>
      </c>
      <c r="B20" s="154"/>
      <c r="C20" s="154"/>
      <c r="D20" s="158">
        <f t="shared" si="4"/>
        <v>5801</v>
      </c>
      <c r="E20" s="159"/>
      <c r="F20" s="159"/>
      <c r="G20" s="159"/>
      <c r="H20" s="160"/>
      <c r="I20" s="161">
        <f t="shared" si="0"/>
        <v>1571</v>
      </c>
      <c r="J20" s="162"/>
      <c r="K20" s="162"/>
      <c r="L20" s="162"/>
      <c r="M20" s="163"/>
      <c r="N20" s="167">
        <f t="shared" si="9"/>
        <v>7372</v>
      </c>
      <c r="O20" s="154"/>
      <c r="P20" s="154"/>
      <c r="Q20" s="154"/>
      <c r="R20" s="154"/>
      <c r="S20" s="155"/>
      <c r="T20" s="166">
        <v>52</v>
      </c>
      <c r="U20" s="154"/>
      <c r="V20" s="154"/>
      <c r="W20" s="158">
        <f t="shared" si="5"/>
        <v>15965</v>
      </c>
      <c r="X20" s="159"/>
      <c r="Y20" s="159"/>
      <c r="Z20" s="159"/>
      <c r="AA20" s="160"/>
      <c r="AB20" s="161">
        <f t="shared" si="2"/>
        <v>9590</v>
      </c>
      <c r="AC20" s="162"/>
      <c r="AD20" s="162"/>
      <c r="AE20" s="162"/>
      <c r="AF20" s="163"/>
      <c r="AG20" s="153">
        <f t="shared" si="6"/>
        <v>25555</v>
      </c>
      <c r="AH20" s="154"/>
      <c r="AI20" s="154"/>
      <c r="AJ20" s="154"/>
      <c r="AK20" s="154"/>
      <c r="AL20" s="155"/>
      <c r="AM20" s="170">
        <v>92</v>
      </c>
      <c r="AN20" s="171"/>
      <c r="AO20" s="171"/>
      <c r="AP20" s="158">
        <f t="shared" si="7"/>
        <v>26129</v>
      </c>
      <c r="AQ20" s="159"/>
      <c r="AR20" s="159"/>
      <c r="AS20" s="159"/>
      <c r="AT20" s="160"/>
      <c r="AU20" s="161">
        <f t="shared" si="3"/>
        <v>19622</v>
      </c>
      <c r="AV20" s="162"/>
      <c r="AW20" s="162"/>
      <c r="AX20" s="162"/>
      <c r="AY20" s="163"/>
      <c r="AZ20" s="164">
        <f t="shared" si="8"/>
        <v>45751</v>
      </c>
      <c r="BA20" s="157"/>
      <c r="BB20" s="157"/>
      <c r="BC20" s="157"/>
      <c r="BD20" s="157"/>
      <c r="BE20" s="165"/>
    </row>
    <row r="21" spans="1:57" ht="18" customHeight="1">
      <c r="A21" s="166">
        <v>13</v>
      </c>
      <c r="B21" s="154"/>
      <c r="C21" s="154"/>
      <c r="D21" s="158">
        <f t="shared" si="4"/>
        <v>6055</v>
      </c>
      <c r="E21" s="159"/>
      <c r="F21" s="159"/>
      <c r="G21" s="159"/>
      <c r="H21" s="160"/>
      <c r="I21" s="161">
        <f t="shared" si="0"/>
        <v>1729</v>
      </c>
      <c r="J21" s="162"/>
      <c r="K21" s="162"/>
      <c r="L21" s="162"/>
      <c r="M21" s="163"/>
      <c r="N21" s="167">
        <f t="shared" si="9"/>
        <v>7784</v>
      </c>
      <c r="O21" s="154"/>
      <c r="P21" s="154"/>
      <c r="Q21" s="154"/>
      <c r="R21" s="154"/>
      <c r="S21" s="155"/>
      <c r="T21" s="166">
        <v>53</v>
      </c>
      <c r="U21" s="154"/>
      <c r="V21" s="154"/>
      <c r="W21" s="158">
        <f t="shared" si="5"/>
        <v>16219</v>
      </c>
      <c r="X21" s="159"/>
      <c r="Y21" s="159"/>
      <c r="Z21" s="159"/>
      <c r="AA21" s="160"/>
      <c r="AB21" s="161">
        <f t="shared" si="2"/>
        <v>9841</v>
      </c>
      <c r="AC21" s="162"/>
      <c r="AD21" s="162"/>
      <c r="AE21" s="162"/>
      <c r="AF21" s="163"/>
      <c r="AG21" s="153">
        <f t="shared" si="6"/>
        <v>26060</v>
      </c>
      <c r="AH21" s="154"/>
      <c r="AI21" s="154"/>
      <c r="AJ21" s="154"/>
      <c r="AK21" s="154"/>
      <c r="AL21" s="155"/>
      <c r="AM21" s="170">
        <v>93</v>
      </c>
      <c r="AN21" s="171"/>
      <c r="AO21" s="171"/>
      <c r="AP21" s="158">
        <f t="shared" si="7"/>
        <v>26383</v>
      </c>
      <c r="AQ21" s="159"/>
      <c r="AR21" s="159"/>
      <c r="AS21" s="159"/>
      <c r="AT21" s="160"/>
      <c r="AU21" s="161">
        <f t="shared" si="3"/>
        <v>19873</v>
      </c>
      <c r="AV21" s="162"/>
      <c r="AW21" s="162"/>
      <c r="AX21" s="162"/>
      <c r="AY21" s="163"/>
      <c r="AZ21" s="164">
        <f t="shared" si="8"/>
        <v>46256</v>
      </c>
      <c r="BA21" s="157"/>
      <c r="BB21" s="157"/>
      <c r="BC21" s="157"/>
      <c r="BD21" s="157"/>
      <c r="BE21" s="165"/>
    </row>
    <row r="22" spans="1:57" ht="18" customHeight="1">
      <c r="A22" s="166">
        <v>14</v>
      </c>
      <c r="B22" s="154"/>
      <c r="C22" s="154"/>
      <c r="D22" s="158">
        <f t="shared" si="4"/>
        <v>6309</v>
      </c>
      <c r="E22" s="159"/>
      <c r="F22" s="159"/>
      <c r="G22" s="159"/>
      <c r="H22" s="160"/>
      <c r="I22" s="161">
        <f t="shared" si="0"/>
        <v>1886</v>
      </c>
      <c r="J22" s="162"/>
      <c r="K22" s="162"/>
      <c r="L22" s="162"/>
      <c r="M22" s="163"/>
      <c r="N22" s="167">
        <f t="shared" si="9"/>
        <v>8195</v>
      </c>
      <c r="O22" s="154"/>
      <c r="P22" s="154"/>
      <c r="Q22" s="154"/>
      <c r="R22" s="154"/>
      <c r="S22" s="155"/>
      <c r="T22" s="166">
        <v>54</v>
      </c>
      <c r="U22" s="154"/>
      <c r="V22" s="154"/>
      <c r="W22" s="158">
        <f t="shared" si="5"/>
        <v>16473</v>
      </c>
      <c r="X22" s="159"/>
      <c r="Y22" s="159"/>
      <c r="Z22" s="159"/>
      <c r="AA22" s="160"/>
      <c r="AB22" s="161">
        <f t="shared" si="2"/>
        <v>10092</v>
      </c>
      <c r="AC22" s="162"/>
      <c r="AD22" s="162"/>
      <c r="AE22" s="162"/>
      <c r="AF22" s="163"/>
      <c r="AG22" s="153">
        <f t="shared" si="6"/>
        <v>26565</v>
      </c>
      <c r="AH22" s="154"/>
      <c r="AI22" s="154"/>
      <c r="AJ22" s="154"/>
      <c r="AK22" s="154"/>
      <c r="AL22" s="155"/>
      <c r="AM22" s="170">
        <v>94</v>
      </c>
      <c r="AN22" s="171"/>
      <c r="AO22" s="171"/>
      <c r="AP22" s="158">
        <f t="shared" si="7"/>
        <v>26637</v>
      </c>
      <c r="AQ22" s="159"/>
      <c r="AR22" s="159"/>
      <c r="AS22" s="159"/>
      <c r="AT22" s="160"/>
      <c r="AU22" s="161">
        <f t="shared" si="3"/>
        <v>20124</v>
      </c>
      <c r="AV22" s="162"/>
      <c r="AW22" s="162"/>
      <c r="AX22" s="162"/>
      <c r="AY22" s="163"/>
      <c r="AZ22" s="164">
        <f t="shared" si="8"/>
        <v>46761</v>
      </c>
      <c r="BA22" s="157"/>
      <c r="BB22" s="157"/>
      <c r="BC22" s="157"/>
      <c r="BD22" s="157"/>
      <c r="BE22" s="165"/>
    </row>
    <row r="23" spans="1:57" ht="18" customHeight="1">
      <c r="A23" s="166">
        <v>15</v>
      </c>
      <c r="B23" s="154"/>
      <c r="C23" s="154"/>
      <c r="D23" s="158">
        <f t="shared" si="4"/>
        <v>6563</v>
      </c>
      <c r="E23" s="159"/>
      <c r="F23" s="159"/>
      <c r="G23" s="159"/>
      <c r="H23" s="160"/>
      <c r="I23" s="161">
        <f t="shared" si="0"/>
        <v>2043</v>
      </c>
      <c r="J23" s="162"/>
      <c r="K23" s="162"/>
      <c r="L23" s="162"/>
      <c r="M23" s="163"/>
      <c r="N23" s="167">
        <f t="shared" si="9"/>
        <v>8606</v>
      </c>
      <c r="O23" s="154"/>
      <c r="P23" s="154"/>
      <c r="Q23" s="154"/>
      <c r="R23" s="154"/>
      <c r="S23" s="155"/>
      <c r="T23" s="166">
        <v>55</v>
      </c>
      <c r="U23" s="154"/>
      <c r="V23" s="154"/>
      <c r="W23" s="158">
        <f t="shared" si="5"/>
        <v>16727</v>
      </c>
      <c r="X23" s="159"/>
      <c r="Y23" s="159"/>
      <c r="Z23" s="159"/>
      <c r="AA23" s="160"/>
      <c r="AB23" s="161">
        <f t="shared" si="2"/>
        <v>10343</v>
      </c>
      <c r="AC23" s="162"/>
      <c r="AD23" s="162"/>
      <c r="AE23" s="162"/>
      <c r="AF23" s="163"/>
      <c r="AG23" s="153">
        <f t="shared" si="6"/>
        <v>27070</v>
      </c>
      <c r="AH23" s="154"/>
      <c r="AI23" s="154"/>
      <c r="AJ23" s="154"/>
      <c r="AK23" s="154"/>
      <c r="AL23" s="155"/>
      <c r="AM23" s="170">
        <v>95</v>
      </c>
      <c r="AN23" s="171"/>
      <c r="AO23" s="171"/>
      <c r="AP23" s="158">
        <f t="shared" si="7"/>
        <v>26891</v>
      </c>
      <c r="AQ23" s="159"/>
      <c r="AR23" s="159"/>
      <c r="AS23" s="159"/>
      <c r="AT23" s="160"/>
      <c r="AU23" s="161">
        <f t="shared" si="3"/>
        <v>20375</v>
      </c>
      <c r="AV23" s="162"/>
      <c r="AW23" s="162"/>
      <c r="AX23" s="162"/>
      <c r="AY23" s="163"/>
      <c r="AZ23" s="164">
        <f t="shared" si="8"/>
        <v>47266</v>
      </c>
      <c r="BA23" s="157"/>
      <c r="BB23" s="157"/>
      <c r="BC23" s="157"/>
      <c r="BD23" s="157"/>
      <c r="BE23" s="165"/>
    </row>
    <row r="24" spans="1:57" ht="18" customHeight="1">
      <c r="A24" s="166">
        <v>16</v>
      </c>
      <c r="B24" s="154"/>
      <c r="C24" s="154"/>
      <c r="D24" s="158">
        <f t="shared" si="4"/>
        <v>6817</v>
      </c>
      <c r="E24" s="159"/>
      <c r="F24" s="159"/>
      <c r="G24" s="159"/>
      <c r="H24" s="160"/>
      <c r="I24" s="161">
        <f t="shared" si="0"/>
        <v>2201</v>
      </c>
      <c r="J24" s="162"/>
      <c r="K24" s="162"/>
      <c r="L24" s="162"/>
      <c r="M24" s="163"/>
      <c r="N24" s="167">
        <f t="shared" si="9"/>
        <v>9018</v>
      </c>
      <c r="O24" s="154"/>
      <c r="P24" s="154"/>
      <c r="Q24" s="154"/>
      <c r="R24" s="154"/>
      <c r="S24" s="155"/>
      <c r="T24" s="166">
        <v>56</v>
      </c>
      <c r="U24" s="154"/>
      <c r="V24" s="154"/>
      <c r="W24" s="158">
        <f t="shared" si="5"/>
        <v>16981</v>
      </c>
      <c r="X24" s="159"/>
      <c r="Y24" s="159"/>
      <c r="Z24" s="159"/>
      <c r="AA24" s="160"/>
      <c r="AB24" s="161">
        <f t="shared" si="2"/>
        <v>10594</v>
      </c>
      <c r="AC24" s="162"/>
      <c r="AD24" s="162"/>
      <c r="AE24" s="162"/>
      <c r="AF24" s="163"/>
      <c r="AG24" s="153">
        <f t="shared" si="6"/>
        <v>27575</v>
      </c>
      <c r="AH24" s="154"/>
      <c r="AI24" s="154"/>
      <c r="AJ24" s="154"/>
      <c r="AK24" s="154"/>
      <c r="AL24" s="155"/>
      <c r="AM24" s="170">
        <v>96</v>
      </c>
      <c r="AN24" s="171"/>
      <c r="AO24" s="171"/>
      <c r="AP24" s="158">
        <f t="shared" si="7"/>
        <v>27145</v>
      </c>
      <c r="AQ24" s="159"/>
      <c r="AR24" s="159"/>
      <c r="AS24" s="159"/>
      <c r="AT24" s="160"/>
      <c r="AU24" s="161">
        <f t="shared" si="3"/>
        <v>20626</v>
      </c>
      <c r="AV24" s="162"/>
      <c r="AW24" s="162"/>
      <c r="AX24" s="162"/>
      <c r="AY24" s="163"/>
      <c r="AZ24" s="164">
        <f t="shared" si="8"/>
        <v>47771</v>
      </c>
      <c r="BA24" s="157"/>
      <c r="BB24" s="157"/>
      <c r="BC24" s="157"/>
      <c r="BD24" s="157"/>
      <c r="BE24" s="165"/>
    </row>
    <row r="25" spans="1:57" ht="18" customHeight="1">
      <c r="A25" s="166">
        <v>17</v>
      </c>
      <c r="B25" s="154"/>
      <c r="C25" s="154"/>
      <c r="D25" s="158">
        <f t="shared" si="4"/>
        <v>7071</v>
      </c>
      <c r="E25" s="159"/>
      <c r="F25" s="159"/>
      <c r="G25" s="159"/>
      <c r="H25" s="160"/>
      <c r="I25" s="161">
        <f t="shared" si="0"/>
        <v>2358</v>
      </c>
      <c r="J25" s="162"/>
      <c r="K25" s="162"/>
      <c r="L25" s="162"/>
      <c r="M25" s="163"/>
      <c r="N25" s="167">
        <f t="shared" si="9"/>
        <v>9429</v>
      </c>
      <c r="O25" s="154"/>
      <c r="P25" s="154"/>
      <c r="Q25" s="154"/>
      <c r="R25" s="154"/>
      <c r="S25" s="155"/>
      <c r="T25" s="166">
        <v>57</v>
      </c>
      <c r="U25" s="154"/>
      <c r="V25" s="154"/>
      <c r="W25" s="158">
        <f t="shared" si="5"/>
        <v>17235</v>
      </c>
      <c r="X25" s="159"/>
      <c r="Y25" s="159"/>
      <c r="Z25" s="159"/>
      <c r="AA25" s="160"/>
      <c r="AB25" s="161">
        <f t="shared" si="2"/>
        <v>10844</v>
      </c>
      <c r="AC25" s="162"/>
      <c r="AD25" s="162"/>
      <c r="AE25" s="162"/>
      <c r="AF25" s="163"/>
      <c r="AG25" s="153">
        <f t="shared" si="6"/>
        <v>28079</v>
      </c>
      <c r="AH25" s="154"/>
      <c r="AI25" s="154"/>
      <c r="AJ25" s="154"/>
      <c r="AK25" s="154"/>
      <c r="AL25" s="155"/>
      <c r="AM25" s="170">
        <v>97</v>
      </c>
      <c r="AN25" s="171"/>
      <c r="AO25" s="171"/>
      <c r="AP25" s="158">
        <f t="shared" si="7"/>
        <v>27399</v>
      </c>
      <c r="AQ25" s="159"/>
      <c r="AR25" s="159"/>
      <c r="AS25" s="159"/>
      <c r="AT25" s="160"/>
      <c r="AU25" s="161">
        <f t="shared" si="3"/>
        <v>20876</v>
      </c>
      <c r="AV25" s="162"/>
      <c r="AW25" s="162"/>
      <c r="AX25" s="162"/>
      <c r="AY25" s="163"/>
      <c r="AZ25" s="164">
        <f t="shared" si="8"/>
        <v>48275</v>
      </c>
      <c r="BA25" s="157"/>
      <c r="BB25" s="157"/>
      <c r="BC25" s="157"/>
      <c r="BD25" s="157"/>
      <c r="BE25" s="165"/>
    </row>
    <row r="26" spans="1:57" ht="18" customHeight="1">
      <c r="A26" s="166">
        <v>18</v>
      </c>
      <c r="B26" s="154"/>
      <c r="C26" s="154"/>
      <c r="D26" s="158">
        <f t="shared" si="4"/>
        <v>7326</v>
      </c>
      <c r="E26" s="159"/>
      <c r="F26" s="159"/>
      <c r="G26" s="159"/>
      <c r="H26" s="160"/>
      <c r="I26" s="161">
        <f t="shared" si="0"/>
        <v>2515</v>
      </c>
      <c r="J26" s="162"/>
      <c r="K26" s="162"/>
      <c r="L26" s="162"/>
      <c r="M26" s="163"/>
      <c r="N26" s="167">
        <f t="shared" si="9"/>
        <v>9841</v>
      </c>
      <c r="O26" s="154"/>
      <c r="P26" s="154"/>
      <c r="Q26" s="154"/>
      <c r="R26" s="154"/>
      <c r="S26" s="155"/>
      <c r="T26" s="166">
        <v>58</v>
      </c>
      <c r="U26" s="154"/>
      <c r="V26" s="154"/>
      <c r="W26" s="158">
        <f t="shared" si="5"/>
        <v>17490</v>
      </c>
      <c r="X26" s="159"/>
      <c r="Y26" s="159"/>
      <c r="Z26" s="159"/>
      <c r="AA26" s="160"/>
      <c r="AB26" s="161">
        <f t="shared" si="2"/>
        <v>11095</v>
      </c>
      <c r="AC26" s="162"/>
      <c r="AD26" s="162"/>
      <c r="AE26" s="162"/>
      <c r="AF26" s="163"/>
      <c r="AG26" s="153">
        <f t="shared" si="6"/>
        <v>28585</v>
      </c>
      <c r="AH26" s="154"/>
      <c r="AI26" s="154"/>
      <c r="AJ26" s="154"/>
      <c r="AK26" s="154"/>
      <c r="AL26" s="155"/>
      <c r="AM26" s="170">
        <v>98</v>
      </c>
      <c r="AN26" s="171"/>
      <c r="AO26" s="171"/>
      <c r="AP26" s="158">
        <f t="shared" si="7"/>
        <v>27654</v>
      </c>
      <c r="AQ26" s="159"/>
      <c r="AR26" s="159"/>
      <c r="AS26" s="159"/>
      <c r="AT26" s="160"/>
      <c r="AU26" s="161">
        <f t="shared" si="3"/>
        <v>21127</v>
      </c>
      <c r="AV26" s="162"/>
      <c r="AW26" s="162"/>
      <c r="AX26" s="162"/>
      <c r="AY26" s="163"/>
      <c r="AZ26" s="164">
        <f t="shared" si="8"/>
        <v>48781</v>
      </c>
      <c r="BA26" s="157"/>
      <c r="BB26" s="157"/>
      <c r="BC26" s="157"/>
      <c r="BD26" s="157"/>
      <c r="BE26" s="165"/>
    </row>
    <row r="27" spans="1:57" ht="18" customHeight="1">
      <c r="A27" s="166">
        <v>19</v>
      </c>
      <c r="B27" s="154"/>
      <c r="C27" s="154"/>
      <c r="D27" s="158">
        <f t="shared" si="4"/>
        <v>7580</v>
      </c>
      <c r="E27" s="159"/>
      <c r="F27" s="159"/>
      <c r="G27" s="159"/>
      <c r="H27" s="160"/>
      <c r="I27" s="161">
        <f t="shared" si="0"/>
        <v>2673</v>
      </c>
      <c r="J27" s="162"/>
      <c r="K27" s="162"/>
      <c r="L27" s="162"/>
      <c r="M27" s="163"/>
      <c r="N27" s="167">
        <f t="shared" si="9"/>
        <v>10253</v>
      </c>
      <c r="O27" s="154"/>
      <c r="P27" s="154"/>
      <c r="Q27" s="154"/>
      <c r="R27" s="154"/>
      <c r="S27" s="155"/>
      <c r="T27" s="166">
        <v>59</v>
      </c>
      <c r="U27" s="154"/>
      <c r="V27" s="154"/>
      <c r="W27" s="158">
        <f t="shared" si="5"/>
        <v>17744</v>
      </c>
      <c r="X27" s="159"/>
      <c r="Y27" s="159"/>
      <c r="Z27" s="159"/>
      <c r="AA27" s="160"/>
      <c r="AB27" s="161">
        <f t="shared" si="2"/>
        <v>11346</v>
      </c>
      <c r="AC27" s="162"/>
      <c r="AD27" s="162"/>
      <c r="AE27" s="162"/>
      <c r="AF27" s="163"/>
      <c r="AG27" s="153">
        <f t="shared" si="6"/>
        <v>29090</v>
      </c>
      <c r="AH27" s="154"/>
      <c r="AI27" s="154"/>
      <c r="AJ27" s="154"/>
      <c r="AK27" s="154"/>
      <c r="AL27" s="155"/>
      <c r="AM27" s="170">
        <v>99</v>
      </c>
      <c r="AN27" s="171"/>
      <c r="AO27" s="171"/>
      <c r="AP27" s="158">
        <f t="shared" si="7"/>
        <v>27908</v>
      </c>
      <c r="AQ27" s="159"/>
      <c r="AR27" s="159"/>
      <c r="AS27" s="159"/>
      <c r="AT27" s="160"/>
      <c r="AU27" s="161">
        <f t="shared" si="3"/>
        <v>21378</v>
      </c>
      <c r="AV27" s="162"/>
      <c r="AW27" s="162"/>
      <c r="AX27" s="162"/>
      <c r="AY27" s="163"/>
      <c r="AZ27" s="164">
        <f t="shared" si="8"/>
        <v>49286</v>
      </c>
      <c r="BA27" s="157"/>
      <c r="BB27" s="157"/>
      <c r="BC27" s="157"/>
      <c r="BD27" s="157"/>
      <c r="BE27" s="165"/>
    </row>
    <row r="28" spans="1:57" ht="18" customHeight="1">
      <c r="A28" s="166">
        <v>20</v>
      </c>
      <c r="B28" s="154"/>
      <c r="C28" s="154"/>
      <c r="D28" s="158">
        <f t="shared" si="4"/>
        <v>7834</v>
      </c>
      <c r="E28" s="159"/>
      <c r="F28" s="159"/>
      <c r="G28" s="159"/>
      <c r="H28" s="160"/>
      <c r="I28" s="161">
        <f t="shared" si="0"/>
        <v>2830</v>
      </c>
      <c r="J28" s="162"/>
      <c r="K28" s="162"/>
      <c r="L28" s="162"/>
      <c r="M28" s="163"/>
      <c r="N28" s="167">
        <f t="shared" si="9"/>
        <v>10664</v>
      </c>
      <c r="O28" s="154"/>
      <c r="P28" s="154"/>
      <c r="Q28" s="154"/>
      <c r="R28" s="154"/>
      <c r="S28" s="155"/>
      <c r="T28" s="166">
        <v>60</v>
      </c>
      <c r="U28" s="154"/>
      <c r="V28" s="154"/>
      <c r="W28" s="158">
        <f t="shared" si="5"/>
        <v>17998</v>
      </c>
      <c r="X28" s="159"/>
      <c r="Y28" s="159"/>
      <c r="Z28" s="159"/>
      <c r="AA28" s="160"/>
      <c r="AB28" s="161">
        <f t="shared" si="2"/>
        <v>11597</v>
      </c>
      <c r="AC28" s="162"/>
      <c r="AD28" s="162"/>
      <c r="AE28" s="162"/>
      <c r="AF28" s="163"/>
      <c r="AG28" s="153">
        <f t="shared" si="6"/>
        <v>29595</v>
      </c>
      <c r="AH28" s="154"/>
      <c r="AI28" s="154"/>
      <c r="AJ28" s="154"/>
      <c r="AK28" s="154"/>
      <c r="AL28" s="155"/>
      <c r="AM28" s="168">
        <v>100</v>
      </c>
      <c r="AN28" s="169"/>
      <c r="AO28" s="164"/>
      <c r="AP28" s="158">
        <f t="shared" si="7"/>
        <v>28162</v>
      </c>
      <c r="AQ28" s="159"/>
      <c r="AR28" s="159"/>
      <c r="AS28" s="159"/>
      <c r="AT28" s="160"/>
      <c r="AU28" s="161">
        <f t="shared" si="3"/>
        <v>21629</v>
      </c>
      <c r="AV28" s="162"/>
      <c r="AW28" s="162"/>
      <c r="AX28" s="162"/>
      <c r="AY28" s="163"/>
      <c r="AZ28" s="164">
        <f t="shared" si="8"/>
        <v>49791</v>
      </c>
      <c r="BA28" s="157"/>
      <c r="BB28" s="157"/>
      <c r="BC28" s="157"/>
      <c r="BD28" s="157"/>
      <c r="BE28" s="165"/>
    </row>
    <row r="29" spans="1:57" ht="18" customHeight="1">
      <c r="A29" s="166">
        <v>21</v>
      </c>
      <c r="B29" s="154"/>
      <c r="C29" s="154"/>
      <c r="D29" s="158">
        <f t="shared" si="4"/>
        <v>8088</v>
      </c>
      <c r="E29" s="159"/>
      <c r="F29" s="159"/>
      <c r="G29" s="159"/>
      <c r="H29" s="160"/>
      <c r="I29" s="161">
        <f t="shared" si="0"/>
        <v>3018</v>
      </c>
      <c r="J29" s="162"/>
      <c r="K29" s="162"/>
      <c r="L29" s="162"/>
      <c r="M29" s="163"/>
      <c r="N29" s="167">
        <f t="shared" si="9"/>
        <v>11106</v>
      </c>
      <c r="O29" s="154"/>
      <c r="P29" s="154"/>
      <c r="Q29" s="154"/>
      <c r="R29" s="154"/>
      <c r="S29" s="155"/>
      <c r="T29" s="166">
        <v>61</v>
      </c>
      <c r="U29" s="154"/>
      <c r="V29" s="154"/>
      <c r="W29" s="158">
        <f t="shared" si="5"/>
        <v>18252</v>
      </c>
      <c r="X29" s="159"/>
      <c r="Y29" s="159"/>
      <c r="Z29" s="159"/>
      <c r="AA29" s="160"/>
      <c r="AB29" s="161">
        <f t="shared" si="2"/>
        <v>11848</v>
      </c>
      <c r="AC29" s="162"/>
      <c r="AD29" s="162"/>
      <c r="AE29" s="162"/>
      <c r="AF29" s="163"/>
      <c r="AG29" s="153">
        <f t="shared" si="6"/>
        <v>30100</v>
      </c>
      <c r="AH29" s="154"/>
      <c r="AI29" s="154"/>
      <c r="AJ29" s="154"/>
      <c r="AK29" s="154"/>
      <c r="AL29" s="155"/>
      <c r="AM29" s="168">
        <v>150</v>
      </c>
      <c r="AN29" s="169"/>
      <c r="AO29" s="164"/>
      <c r="AP29" s="158">
        <f t="shared" si="7"/>
        <v>42902</v>
      </c>
      <c r="AQ29" s="159"/>
      <c r="AR29" s="159"/>
      <c r="AS29" s="159"/>
      <c r="AT29" s="160"/>
      <c r="AU29" s="161">
        <f t="shared" si="3"/>
        <v>36919</v>
      </c>
      <c r="AV29" s="162"/>
      <c r="AW29" s="162"/>
      <c r="AX29" s="162"/>
      <c r="AY29" s="163"/>
      <c r="AZ29" s="164">
        <f t="shared" si="8"/>
        <v>79821</v>
      </c>
      <c r="BA29" s="157"/>
      <c r="BB29" s="157"/>
      <c r="BC29" s="157"/>
      <c r="BD29" s="157"/>
      <c r="BE29" s="165"/>
    </row>
    <row r="30" spans="1:57" ht="18" customHeight="1">
      <c r="A30" s="166">
        <v>22</v>
      </c>
      <c r="B30" s="154"/>
      <c r="C30" s="154"/>
      <c r="D30" s="158">
        <f t="shared" si="4"/>
        <v>8342</v>
      </c>
      <c r="E30" s="159"/>
      <c r="F30" s="159"/>
      <c r="G30" s="159"/>
      <c r="H30" s="160"/>
      <c r="I30" s="161">
        <f t="shared" si="0"/>
        <v>3206</v>
      </c>
      <c r="J30" s="162"/>
      <c r="K30" s="162"/>
      <c r="L30" s="162"/>
      <c r="M30" s="163"/>
      <c r="N30" s="167">
        <f t="shared" si="9"/>
        <v>11548</v>
      </c>
      <c r="O30" s="154"/>
      <c r="P30" s="154"/>
      <c r="Q30" s="154"/>
      <c r="R30" s="154"/>
      <c r="S30" s="155"/>
      <c r="T30" s="166">
        <v>62</v>
      </c>
      <c r="U30" s="154"/>
      <c r="V30" s="154"/>
      <c r="W30" s="158">
        <f t="shared" si="5"/>
        <v>18506</v>
      </c>
      <c r="X30" s="159"/>
      <c r="Y30" s="159"/>
      <c r="Z30" s="159"/>
      <c r="AA30" s="160"/>
      <c r="AB30" s="161">
        <f t="shared" si="2"/>
        <v>12098</v>
      </c>
      <c r="AC30" s="162"/>
      <c r="AD30" s="162"/>
      <c r="AE30" s="162"/>
      <c r="AF30" s="163"/>
      <c r="AG30" s="153">
        <f t="shared" si="6"/>
        <v>30604</v>
      </c>
      <c r="AH30" s="154"/>
      <c r="AI30" s="154"/>
      <c r="AJ30" s="154"/>
      <c r="AK30" s="154"/>
      <c r="AL30" s="155"/>
      <c r="AM30" s="168">
        <v>200</v>
      </c>
      <c r="AN30" s="169"/>
      <c r="AO30" s="164"/>
      <c r="AP30" s="158">
        <f t="shared" si="7"/>
        <v>57642</v>
      </c>
      <c r="AQ30" s="159"/>
      <c r="AR30" s="159"/>
      <c r="AS30" s="159"/>
      <c r="AT30" s="160"/>
      <c r="AU30" s="161">
        <f t="shared" si="3"/>
        <v>52209</v>
      </c>
      <c r="AV30" s="162"/>
      <c r="AW30" s="162"/>
      <c r="AX30" s="162"/>
      <c r="AY30" s="163"/>
      <c r="AZ30" s="164">
        <f t="shared" si="8"/>
        <v>109851</v>
      </c>
      <c r="BA30" s="157"/>
      <c r="BB30" s="157"/>
      <c r="BC30" s="157"/>
      <c r="BD30" s="157"/>
      <c r="BE30" s="165"/>
    </row>
    <row r="31" spans="1:57" ht="18" customHeight="1">
      <c r="A31" s="166">
        <v>23</v>
      </c>
      <c r="B31" s="154"/>
      <c r="C31" s="154"/>
      <c r="D31" s="158">
        <f t="shared" si="4"/>
        <v>8596</v>
      </c>
      <c r="E31" s="159"/>
      <c r="F31" s="159"/>
      <c r="G31" s="159"/>
      <c r="H31" s="160"/>
      <c r="I31" s="161">
        <f t="shared" si="0"/>
        <v>3394</v>
      </c>
      <c r="J31" s="162"/>
      <c r="K31" s="162"/>
      <c r="L31" s="162"/>
      <c r="M31" s="163"/>
      <c r="N31" s="167">
        <f t="shared" si="9"/>
        <v>11990</v>
      </c>
      <c r="O31" s="154"/>
      <c r="P31" s="154"/>
      <c r="Q31" s="154"/>
      <c r="R31" s="154"/>
      <c r="S31" s="155"/>
      <c r="T31" s="166">
        <v>63</v>
      </c>
      <c r="U31" s="154"/>
      <c r="V31" s="154"/>
      <c r="W31" s="158">
        <f t="shared" si="5"/>
        <v>18760</v>
      </c>
      <c r="X31" s="159"/>
      <c r="Y31" s="159"/>
      <c r="Z31" s="159"/>
      <c r="AA31" s="160"/>
      <c r="AB31" s="161">
        <f t="shared" si="2"/>
        <v>12349</v>
      </c>
      <c r="AC31" s="162"/>
      <c r="AD31" s="162"/>
      <c r="AE31" s="162"/>
      <c r="AF31" s="163"/>
      <c r="AG31" s="153">
        <f t="shared" si="6"/>
        <v>31109</v>
      </c>
      <c r="AH31" s="154"/>
      <c r="AI31" s="154"/>
      <c r="AJ31" s="154"/>
      <c r="AK31" s="154"/>
      <c r="AL31" s="155"/>
      <c r="AM31" s="168">
        <v>250</v>
      </c>
      <c r="AN31" s="169"/>
      <c r="AO31" s="164"/>
      <c r="AP31" s="158">
        <f t="shared" si="7"/>
        <v>74417</v>
      </c>
      <c r="AQ31" s="159"/>
      <c r="AR31" s="159"/>
      <c r="AS31" s="159"/>
      <c r="AT31" s="160"/>
      <c r="AU31" s="161">
        <f t="shared" si="3"/>
        <v>69644</v>
      </c>
      <c r="AV31" s="162"/>
      <c r="AW31" s="162"/>
      <c r="AX31" s="162"/>
      <c r="AY31" s="163"/>
      <c r="AZ31" s="164">
        <f t="shared" si="8"/>
        <v>144061</v>
      </c>
      <c r="BA31" s="157"/>
      <c r="BB31" s="157"/>
      <c r="BC31" s="157"/>
      <c r="BD31" s="157"/>
      <c r="BE31" s="165"/>
    </row>
    <row r="32" spans="1:57" ht="18" customHeight="1">
      <c r="A32" s="166">
        <v>24</v>
      </c>
      <c r="B32" s="154"/>
      <c r="C32" s="154"/>
      <c r="D32" s="158">
        <f t="shared" si="4"/>
        <v>8850</v>
      </c>
      <c r="E32" s="159"/>
      <c r="F32" s="159"/>
      <c r="G32" s="159"/>
      <c r="H32" s="160"/>
      <c r="I32" s="161">
        <f t="shared" si="0"/>
        <v>3582</v>
      </c>
      <c r="J32" s="162"/>
      <c r="K32" s="162"/>
      <c r="L32" s="162"/>
      <c r="M32" s="163"/>
      <c r="N32" s="167">
        <f t="shared" si="9"/>
        <v>12432</v>
      </c>
      <c r="O32" s="154"/>
      <c r="P32" s="154"/>
      <c r="Q32" s="154"/>
      <c r="R32" s="154"/>
      <c r="S32" s="155"/>
      <c r="T32" s="166">
        <v>64</v>
      </c>
      <c r="U32" s="154"/>
      <c r="V32" s="154"/>
      <c r="W32" s="158">
        <f t="shared" si="5"/>
        <v>19014</v>
      </c>
      <c r="X32" s="159"/>
      <c r="Y32" s="159"/>
      <c r="Z32" s="159"/>
      <c r="AA32" s="160"/>
      <c r="AB32" s="161">
        <f t="shared" si="2"/>
        <v>12600</v>
      </c>
      <c r="AC32" s="162"/>
      <c r="AD32" s="162"/>
      <c r="AE32" s="162"/>
      <c r="AF32" s="163"/>
      <c r="AG32" s="153">
        <f t="shared" si="6"/>
        <v>31614</v>
      </c>
      <c r="AH32" s="154"/>
      <c r="AI32" s="154"/>
      <c r="AJ32" s="154"/>
      <c r="AK32" s="154"/>
      <c r="AL32" s="155"/>
      <c r="AM32" s="168">
        <v>300</v>
      </c>
      <c r="AN32" s="169"/>
      <c r="AO32" s="164"/>
      <c r="AP32" s="158">
        <f t="shared" si="7"/>
        <v>91192</v>
      </c>
      <c r="AQ32" s="159"/>
      <c r="AR32" s="159"/>
      <c r="AS32" s="159"/>
      <c r="AT32" s="160"/>
      <c r="AU32" s="161">
        <f t="shared" si="3"/>
        <v>87079</v>
      </c>
      <c r="AV32" s="162"/>
      <c r="AW32" s="162"/>
      <c r="AX32" s="162"/>
      <c r="AY32" s="163"/>
      <c r="AZ32" s="164">
        <f t="shared" si="8"/>
        <v>178271</v>
      </c>
      <c r="BA32" s="157"/>
      <c r="BB32" s="157"/>
      <c r="BC32" s="157"/>
      <c r="BD32" s="157"/>
      <c r="BE32" s="165"/>
    </row>
    <row r="33" spans="1:57" ht="18" customHeight="1">
      <c r="A33" s="166">
        <v>25</v>
      </c>
      <c r="B33" s="154"/>
      <c r="C33" s="154"/>
      <c r="D33" s="158">
        <f t="shared" si="4"/>
        <v>9104</v>
      </c>
      <c r="E33" s="159"/>
      <c r="F33" s="159"/>
      <c r="G33" s="159"/>
      <c r="H33" s="160"/>
      <c r="I33" s="161">
        <f t="shared" si="0"/>
        <v>3770</v>
      </c>
      <c r="J33" s="162"/>
      <c r="K33" s="162"/>
      <c r="L33" s="162"/>
      <c r="M33" s="163"/>
      <c r="N33" s="167">
        <f t="shared" si="9"/>
        <v>12874</v>
      </c>
      <c r="O33" s="154"/>
      <c r="P33" s="154"/>
      <c r="Q33" s="154"/>
      <c r="R33" s="154"/>
      <c r="S33" s="155"/>
      <c r="T33" s="166">
        <v>65</v>
      </c>
      <c r="U33" s="154"/>
      <c r="V33" s="154"/>
      <c r="W33" s="158">
        <f t="shared" si="5"/>
        <v>19268</v>
      </c>
      <c r="X33" s="159"/>
      <c r="Y33" s="159"/>
      <c r="Z33" s="159"/>
      <c r="AA33" s="160"/>
      <c r="AB33" s="161">
        <f t="shared" si="2"/>
        <v>12851</v>
      </c>
      <c r="AC33" s="162"/>
      <c r="AD33" s="162"/>
      <c r="AE33" s="162"/>
      <c r="AF33" s="163"/>
      <c r="AG33" s="153">
        <f t="shared" si="6"/>
        <v>32119</v>
      </c>
      <c r="AH33" s="154"/>
      <c r="AI33" s="154"/>
      <c r="AJ33" s="154"/>
      <c r="AK33" s="154"/>
      <c r="AL33" s="155"/>
      <c r="AM33" s="168">
        <v>350</v>
      </c>
      <c r="AN33" s="169"/>
      <c r="AO33" s="164"/>
      <c r="AP33" s="158">
        <f t="shared" si="7"/>
        <v>107967</v>
      </c>
      <c r="AQ33" s="159"/>
      <c r="AR33" s="159"/>
      <c r="AS33" s="159"/>
      <c r="AT33" s="160"/>
      <c r="AU33" s="161">
        <f t="shared" si="3"/>
        <v>104514</v>
      </c>
      <c r="AV33" s="162"/>
      <c r="AW33" s="162"/>
      <c r="AX33" s="162"/>
      <c r="AY33" s="163"/>
      <c r="AZ33" s="164">
        <f t="shared" si="8"/>
        <v>212481</v>
      </c>
      <c r="BA33" s="157"/>
      <c r="BB33" s="157"/>
      <c r="BC33" s="157"/>
      <c r="BD33" s="157"/>
      <c r="BE33" s="165"/>
    </row>
    <row r="34" spans="1:57" ht="18" customHeight="1">
      <c r="A34" s="166">
        <v>26</v>
      </c>
      <c r="B34" s="154"/>
      <c r="C34" s="154"/>
      <c r="D34" s="158">
        <f t="shared" si="4"/>
        <v>9358</v>
      </c>
      <c r="E34" s="159"/>
      <c r="F34" s="159"/>
      <c r="G34" s="159"/>
      <c r="H34" s="160"/>
      <c r="I34" s="161">
        <f t="shared" si="0"/>
        <v>3958</v>
      </c>
      <c r="J34" s="162"/>
      <c r="K34" s="162"/>
      <c r="L34" s="162"/>
      <c r="M34" s="163"/>
      <c r="N34" s="167">
        <f t="shared" si="9"/>
        <v>13316</v>
      </c>
      <c r="O34" s="154"/>
      <c r="P34" s="154"/>
      <c r="Q34" s="154"/>
      <c r="R34" s="154"/>
      <c r="S34" s="155"/>
      <c r="T34" s="166">
        <v>66</v>
      </c>
      <c r="U34" s="154"/>
      <c r="V34" s="154"/>
      <c r="W34" s="158">
        <f t="shared" si="5"/>
        <v>19522</v>
      </c>
      <c r="X34" s="159"/>
      <c r="Y34" s="159"/>
      <c r="Z34" s="159"/>
      <c r="AA34" s="160"/>
      <c r="AB34" s="161">
        <f t="shared" si="2"/>
        <v>13102</v>
      </c>
      <c r="AC34" s="162"/>
      <c r="AD34" s="162"/>
      <c r="AE34" s="162"/>
      <c r="AF34" s="163"/>
      <c r="AG34" s="153">
        <f t="shared" si="6"/>
        <v>32624</v>
      </c>
      <c r="AH34" s="154"/>
      <c r="AI34" s="154"/>
      <c r="AJ34" s="154"/>
      <c r="AK34" s="154"/>
      <c r="AL34" s="155"/>
      <c r="AM34" s="168">
        <v>400</v>
      </c>
      <c r="AN34" s="169"/>
      <c r="AO34" s="164"/>
      <c r="AP34" s="158">
        <f t="shared" si="7"/>
        <v>124742</v>
      </c>
      <c r="AQ34" s="159"/>
      <c r="AR34" s="159"/>
      <c r="AS34" s="159"/>
      <c r="AT34" s="160"/>
      <c r="AU34" s="161">
        <f t="shared" si="3"/>
        <v>121949</v>
      </c>
      <c r="AV34" s="162"/>
      <c r="AW34" s="162"/>
      <c r="AX34" s="162"/>
      <c r="AY34" s="163"/>
      <c r="AZ34" s="164">
        <f t="shared" si="8"/>
        <v>246691</v>
      </c>
      <c r="BA34" s="157"/>
      <c r="BB34" s="157"/>
      <c r="BC34" s="157"/>
      <c r="BD34" s="157"/>
      <c r="BE34" s="165"/>
    </row>
    <row r="35" spans="1:57" ht="18" customHeight="1">
      <c r="A35" s="166">
        <v>27</v>
      </c>
      <c r="B35" s="154"/>
      <c r="C35" s="154"/>
      <c r="D35" s="158">
        <f t="shared" si="4"/>
        <v>9612</v>
      </c>
      <c r="E35" s="159"/>
      <c r="F35" s="159"/>
      <c r="G35" s="159"/>
      <c r="H35" s="160"/>
      <c r="I35" s="161">
        <f t="shared" si="0"/>
        <v>4147</v>
      </c>
      <c r="J35" s="162"/>
      <c r="K35" s="162"/>
      <c r="L35" s="162"/>
      <c r="M35" s="163"/>
      <c r="N35" s="167">
        <f t="shared" si="9"/>
        <v>13759</v>
      </c>
      <c r="O35" s="154"/>
      <c r="P35" s="154"/>
      <c r="Q35" s="154"/>
      <c r="R35" s="154"/>
      <c r="S35" s="155"/>
      <c r="T35" s="166">
        <v>67</v>
      </c>
      <c r="U35" s="154"/>
      <c r="V35" s="154"/>
      <c r="W35" s="158">
        <f t="shared" si="5"/>
        <v>19776</v>
      </c>
      <c r="X35" s="159"/>
      <c r="Y35" s="159"/>
      <c r="Z35" s="159"/>
      <c r="AA35" s="160"/>
      <c r="AB35" s="161">
        <f t="shared" si="2"/>
        <v>13352</v>
      </c>
      <c r="AC35" s="162"/>
      <c r="AD35" s="162"/>
      <c r="AE35" s="162"/>
      <c r="AF35" s="163"/>
      <c r="AG35" s="153">
        <f t="shared" si="6"/>
        <v>33128</v>
      </c>
      <c r="AH35" s="154"/>
      <c r="AI35" s="154"/>
      <c r="AJ35" s="154"/>
      <c r="AK35" s="154"/>
      <c r="AL35" s="155"/>
      <c r="AM35" s="168">
        <v>450</v>
      </c>
      <c r="AN35" s="169"/>
      <c r="AO35" s="164"/>
      <c r="AP35" s="158">
        <f t="shared" si="7"/>
        <v>141517</v>
      </c>
      <c r="AQ35" s="159"/>
      <c r="AR35" s="159"/>
      <c r="AS35" s="159"/>
      <c r="AT35" s="160"/>
      <c r="AU35" s="161">
        <f t="shared" si="3"/>
        <v>139384</v>
      </c>
      <c r="AV35" s="162"/>
      <c r="AW35" s="162"/>
      <c r="AX35" s="162"/>
      <c r="AY35" s="163"/>
      <c r="AZ35" s="164">
        <f t="shared" si="8"/>
        <v>280901</v>
      </c>
      <c r="BA35" s="157"/>
      <c r="BB35" s="157"/>
      <c r="BC35" s="157"/>
      <c r="BD35" s="157"/>
      <c r="BE35" s="165"/>
    </row>
    <row r="36" spans="1:57" ht="18" customHeight="1">
      <c r="A36" s="166">
        <v>28</v>
      </c>
      <c r="B36" s="154"/>
      <c r="C36" s="154"/>
      <c r="D36" s="158">
        <f t="shared" si="4"/>
        <v>9867</v>
      </c>
      <c r="E36" s="159"/>
      <c r="F36" s="159"/>
      <c r="G36" s="159"/>
      <c r="H36" s="160"/>
      <c r="I36" s="161">
        <f t="shared" si="0"/>
        <v>4335</v>
      </c>
      <c r="J36" s="162"/>
      <c r="K36" s="162"/>
      <c r="L36" s="162"/>
      <c r="M36" s="163"/>
      <c r="N36" s="167">
        <f t="shared" si="9"/>
        <v>14202</v>
      </c>
      <c r="O36" s="154"/>
      <c r="P36" s="154"/>
      <c r="Q36" s="154"/>
      <c r="R36" s="154"/>
      <c r="S36" s="155"/>
      <c r="T36" s="166">
        <v>68</v>
      </c>
      <c r="U36" s="154"/>
      <c r="V36" s="154"/>
      <c r="W36" s="158">
        <f t="shared" si="5"/>
        <v>20031</v>
      </c>
      <c r="X36" s="159"/>
      <c r="Y36" s="159"/>
      <c r="Z36" s="159"/>
      <c r="AA36" s="160"/>
      <c r="AB36" s="161">
        <f t="shared" si="2"/>
        <v>13603</v>
      </c>
      <c r="AC36" s="162"/>
      <c r="AD36" s="162"/>
      <c r="AE36" s="162"/>
      <c r="AF36" s="163"/>
      <c r="AG36" s="153">
        <f t="shared" si="6"/>
        <v>33634</v>
      </c>
      <c r="AH36" s="154"/>
      <c r="AI36" s="154"/>
      <c r="AJ36" s="154"/>
      <c r="AK36" s="154"/>
      <c r="AL36" s="155"/>
      <c r="AM36" s="168">
        <v>500</v>
      </c>
      <c r="AN36" s="169"/>
      <c r="AO36" s="164"/>
      <c r="AP36" s="158">
        <f t="shared" si="7"/>
        <v>158292</v>
      </c>
      <c r="AQ36" s="159"/>
      <c r="AR36" s="159"/>
      <c r="AS36" s="159"/>
      <c r="AT36" s="160"/>
      <c r="AU36" s="161">
        <f t="shared" si="3"/>
        <v>156819</v>
      </c>
      <c r="AV36" s="162"/>
      <c r="AW36" s="162"/>
      <c r="AX36" s="162"/>
      <c r="AY36" s="163"/>
      <c r="AZ36" s="164">
        <f t="shared" si="8"/>
        <v>315111</v>
      </c>
      <c r="BA36" s="157"/>
      <c r="BB36" s="157"/>
      <c r="BC36" s="157"/>
      <c r="BD36" s="157"/>
      <c r="BE36" s="165"/>
    </row>
    <row r="37" spans="1:57" ht="18" customHeight="1">
      <c r="A37" s="166">
        <v>29</v>
      </c>
      <c r="B37" s="154"/>
      <c r="C37" s="154"/>
      <c r="D37" s="158">
        <f t="shared" si="4"/>
        <v>10121</v>
      </c>
      <c r="E37" s="159"/>
      <c r="F37" s="159"/>
      <c r="G37" s="159"/>
      <c r="H37" s="160"/>
      <c r="I37" s="161">
        <f t="shared" si="0"/>
        <v>4523</v>
      </c>
      <c r="J37" s="162"/>
      <c r="K37" s="162"/>
      <c r="L37" s="162"/>
      <c r="M37" s="163"/>
      <c r="N37" s="167">
        <f t="shared" si="9"/>
        <v>14644</v>
      </c>
      <c r="O37" s="154"/>
      <c r="P37" s="154"/>
      <c r="Q37" s="154"/>
      <c r="R37" s="154"/>
      <c r="S37" s="155"/>
      <c r="T37" s="166">
        <v>69</v>
      </c>
      <c r="U37" s="154"/>
      <c r="V37" s="154"/>
      <c r="W37" s="158">
        <f t="shared" si="5"/>
        <v>20285</v>
      </c>
      <c r="X37" s="159"/>
      <c r="Y37" s="159"/>
      <c r="Z37" s="159"/>
      <c r="AA37" s="160"/>
      <c r="AB37" s="161">
        <f t="shared" si="2"/>
        <v>13854</v>
      </c>
      <c r="AC37" s="162"/>
      <c r="AD37" s="162"/>
      <c r="AE37" s="162"/>
      <c r="AF37" s="163"/>
      <c r="AG37" s="153">
        <f t="shared" si="6"/>
        <v>34139</v>
      </c>
      <c r="AH37" s="154"/>
      <c r="AI37" s="154"/>
      <c r="AJ37" s="154"/>
      <c r="AK37" s="154"/>
      <c r="AL37" s="155"/>
      <c r="AM37" s="168">
        <v>550</v>
      </c>
      <c r="AN37" s="169"/>
      <c r="AO37" s="164"/>
      <c r="AP37" s="158">
        <f t="shared" si="7"/>
        <v>175067</v>
      </c>
      <c r="AQ37" s="159"/>
      <c r="AR37" s="159"/>
      <c r="AS37" s="159"/>
      <c r="AT37" s="160"/>
      <c r="AU37" s="161">
        <f t="shared" si="3"/>
        <v>176454</v>
      </c>
      <c r="AV37" s="162"/>
      <c r="AW37" s="162"/>
      <c r="AX37" s="162"/>
      <c r="AY37" s="163"/>
      <c r="AZ37" s="164">
        <f t="shared" si="8"/>
        <v>351521</v>
      </c>
      <c r="BA37" s="157"/>
      <c r="BB37" s="157"/>
      <c r="BC37" s="157"/>
      <c r="BD37" s="157"/>
      <c r="BE37" s="165"/>
    </row>
    <row r="38" spans="1:57" ht="18" customHeight="1">
      <c r="A38" s="166">
        <v>30</v>
      </c>
      <c r="B38" s="154"/>
      <c r="C38" s="154"/>
      <c r="D38" s="158">
        <f t="shared" si="4"/>
        <v>10375</v>
      </c>
      <c r="E38" s="159"/>
      <c r="F38" s="159"/>
      <c r="G38" s="159"/>
      <c r="H38" s="160"/>
      <c r="I38" s="161">
        <f t="shared" si="0"/>
        <v>4711</v>
      </c>
      <c r="J38" s="162"/>
      <c r="K38" s="162"/>
      <c r="L38" s="162"/>
      <c r="M38" s="163"/>
      <c r="N38" s="167">
        <f t="shared" si="9"/>
        <v>15086</v>
      </c>
      <c r="O38" s="154"/>
      <c r="P38" s="154"/>
      <c r="Q38" s="154"/>
      <c r="R38" s="154"/>
      <c r="S38" s="155"/>
      <c r="T38" s="166">
        <v>70</v>
      </c>
      <c r="U38" s="154"/>
      <c r="V38" s="154"/>
      <c r="W38" s="158">
        <f t="shared" si="5"/>
        <v>20539</v>
      </c>
      <c r="X38" s="159"/>
      <c r="Y38" s="159"/>
      <c r="Z38" s="159"/>
      <c r="AA38" s="160"/>
      <c r="AB38" s="161">
        <f t="shared" si="2"/>
        <v>14105</v>
      </c>
      <c r="AC38" s="162"/>
      <c r="AD38" s="162"/>
      <c r="AE38" s="162"/>
      <c r="AF38" s="163"/>
      <c r="AG38" s="153">
        <f t="shared" si="6"/>
        <v>34644</v>
      </c>
      <c r="AH38" s="154"/>
      <c r="AI38" s="154"/>
      <c r="AJ38" s="154"/>
      <c r="AK38" s="154"/>
      <c r="AL38" s="155"/>
      <c r="AM38" s="168">
        <v>600</v>
      </c>
      <c r="AN38" s="169"/>
      <c r="AO38" s="164"/>
      <c r="AP38" s="158">
        <f t="shared" si="7"/>
        <v>191842</v>
      </c>
      <c r="AQ38" s="159"/>
      <c r="AR38" s="159"/>
      <c r="AS38" s="159"/>
      <c r="AT38" s="160"/>
      <c r="AU38" s="161">
        <f t="shared" si="3"/>
        <v>196089</v>
      </c>
      <c r="AV38" s="162"/>
      <c r="AW38" s="162"/>
      <c r="AX38" s="162"/>
      <c r="AY38" s="163"/>
      <c r="AZ38" s="164">
        <f t="shared" si="8"/>
        <v>387931</v>
      </c>
      <c r="BA38" s="157"/>
      <c r="BB38" s="157"/>
      <c r="BC38" s="157"/>
      <c r="BD38" s="157"/>
      <c r="BE38" s="165"/>
    </row>
    <row r="39" spans="1:57" ht="18" customHeight="1">
      <c r="A39" s="166">
        <v>31</v>
      </c>
      <c r="B39" s="154"/>
      <c r="C39" s="154"/>
      <c r="D39" s="158">
        <f t="shared" si="4"/>
        <v>10629</v>
      </c>
      <c r="E39" s="159"/>
      <c r="F39" s="159"/>
      <c r="G39" s="159"/>
      <c r="H39" s="160"/>
      <c r="I39" s="161">
        <f t="shared" si="0"/>
        <v>4930</v>
      </c>
      <c r="J39" s="162"/>
      <c r="K39" s="162"/>
      <c r="L39" s="162"/>
      <c r="M39" s="163"/>
      <c r="N39" s="167">
        <f t="shared" si="9"/>
        <v>15559</v>
      </c>
      <c r="O39" s="154"/>
      <c r="P39" s="154"/>
      <c r="Q39" s="154"/>
      <c r="R39" s="154"/>
      <c r="S39" s="155"/>
      <c r="T39" s="166">
        <v>71</v>
      </c>
      <c r="U39" s="154"/>
      <c r="V39" s="154"/>
      <c r="W39" s="158">
        <f t="shared" si="5"/>
        <v>20793</v>
      </c>
      <c r="X39" s="159"/>
      <c r="Y39" s="159"/>
      <c r="Z39" s="159"/>
      <c r="AA39" s="160"/>
      <c r="AB39" s="161">
        <f t="shared" si="2"/>
        <v>14356</v>
      </c>
      <c r="AC39" s="162"/>
      <c r="AD39" s="162"/>
      <c r="AE39" s="162"/>
      <c r="AF39" s="163"/>
      <c r="AG39" s="153">
        <f t="shared" si="6"/>
        <v>35149</v>
      </c>
      <c r="AH39" s="154"/>
      <c r="AI39" s="154"/>
      <c r="AJ39" s="154"/>
      <c r="AK39" s="154"/>
      <c r="AL39" s="155"/>
      <c r="AM39" s="168">
        <v>650</v>
      </c>
      <c r="AN39" s="169"/>
      <c r="AO39" s="164"/>
      <c r="AP39" s="158">
        <f t="shared" si="7"/>
        <v>208617</v>
      </c>
      <c r="AQ39" s="159"/>
      <c r="AR39" s="159"/>
      <c r="AS39" s="159"/>
      <c r="AT39" s="160"/>
      <c r="AU39" s="161">
        <f t="shared" si="3"/>
        <v>215724</v>
      </c>
      <c r="AV39" s="162"/>
      <c r="AW39" s="162"/>
      <c r="AX39" s="162"/>
      <c r="AY39" s="163"/>
      <c r="AZ39" s="164">
        <f t="shared" si="8"/>
        <v>424341</v>
      </c>
      <c r="BA39" s="157"/>
      <c r="BB39" s="157"/>
      <c r="BC39" s="157"/>
      <c r="BD39" s="157"/>
      <c r="BE39" s="165"/>
    </row>
    <row r="40" spans="1:57" ht="18" customHeight="1">
      <c r="A40" s="166">
        <v>32</v>
      </c>
      <c r="B40" s="154"/>
      <c r="C40" s="154"/>
      <c r="D40" s="158">
        <f t="shared" si="4"/>
        <v>10883</v>
      </c>
      <c r="E40" s="159"/>
      <c r="F40" s="159"/>
      <c r="G40" s="159"/>
      <c r="H40" s="160"/>
      <c r="I40" s="161">
        <f t="shared" si="0"/>
        <v>5149</v>
      </c>
      <c r="J40" s="162"/>
      <c r="K40" s="162"/>
      <c r="L40" s="162"/>
      <c r="M40" s="163"/>
      <c r="N40" s="167">
        <f t="shared" si="9"/>
        <v>16032</v>
      </c>
      <c r="O40" s="154"/>
      <c r="P40" s="154"/>
      <c r="Q40" s="154"/>
      <c r="R40" s="154"/>
      <c r="S40" s="155"/>
      <c r="T40" s="166">
        <v>72</v>
      </c>
      <c r="U40" s="154"/>
      <c r="V40" s="154"/>
      <c r="W40" s="158">
        <f t="shared" si="5"/>
        <v>21047</v>
      </c>
      <c r="X40" s="159"/>
      <c r="Y40" s="159"/>
      <c r="Z40" s="159"/>
      <c r="AA40" s="160"/>
      <c r="AB40" s="161">
        <f t="shared" si="2"/>
        <v>14606</v>
      </c>
      <c r="AC40" s="162"/>
      <c r="AD40" s="162"/>
      <c r="AE40" s="162"/>
      <c r="AF40" s="163"/>
      <c r="AG40" s="153">
        <f t="shared" si="6"/>
        <v>35653</v>
      </c>
      <c r="AH40" s="154"/>
      <c r="AI40" s="154"/>
      <c r="AJ40" s="154"/>
      <c r="AK40" s="154"/>
      <c r="AL40" s="155"/>
      <c r="AM40" s="168">
        <v>700</v>
      </c>
      <c r="AN40" s="169"/>
      <c r="AO40" s="164"/>
      <c r="AP40" s="158">
        <f t="shared" si="7"/>
        <v>225392</v>
      </c>
      <c r="AQ40" s="159"/>
      <c r="AR40" s="159"/>
      <c r="AS40" s="159"/>
      <c r="AT40" s="160"/>
      <c r="AU40" s="161">
        <f t="shared" si="3"/>
        <v>235359</v>
      </c>
      <c r="AV40" s="162"/>
      <c r="AW40" s="162"/>
      <c r="AX40" s="162"/>
      <c r="AY40" s="163"/>
      <c r="AZ40" s="164">
        <f t="shared" si="8"/>
        <v>460751</v>
      </c>
      <c r="BA40" s="157"/>
      <c r="BB40" s="157"/>
      <c r="BC40" s="157"/>
      <c r="BD40" s="157"/>
      <c r="BE40" s="165"/>
    </row>
    <row r="41" spans="1:57" ht="18" customHeight="1">
      <c r="A41" s="166">
        <v>33</v>
      </c>
      <c r="B41" s="154"/>
      <c r="C41" s="154"/>
      <c r="D41" s="158">
        <f t="shared" si="4"/>
        <v>11137</v>
      </c>
      <c r="E41" s="159"/>
      <c r="F41" s="159"/>
      <c r="G41" s="159"/>
      <c r="H41" s="160"/>
      <c r="I41" s="161">
        <f t="shared" si="0"/>
        <v>5368</v>
      </c>
      <c r="J41" s="162"/>
      <c r="K41" s="162"/>
      <c r="L41" s="162"/>
      <c r="M41" s="163"/>
      <c r="N41" s="167">
        <f t="shared" si="9"/>
        <v>16505</v>
      </c>
      <c r="O41" s="154"/>
      <c r="P41" s="154"/>
      <c r="Q41" s="154"/>
      <c r="R41" s="154"/>
      <c r="S41" s="155"/>
      <c r="T41" s="166">
        <v>73</v>
      </c>
      <c r="U41" s="154"/>
      <c r="V41" s="154"/>
      <c r="W41" s="158">
        <f t="shared" si="5"/>
        <v>21301</v>
      </c>
      <c r="X41" s="159"/>
      <c r="Y41" s="159"/>
      <c r="Z41" s="159"/>
      <c r="AA41" s="160"/>
      <c r="AB41" s="161">
        <f t="shared" si="2"/>
        <v>14857</v>
      </c>
      <c r="AC41" s="162"/>
      <c r="AD41" s="162"/>
      <c r="AE41" s="162"/>
      <c r="AF41" s="163"/>
      <c r="AG41" s="153">
        <f t="shared" si="6"/>
        <v>36158</v>
      </c>
      <c r="AH41" s="154"/>
      <c r="AI41" s="154"/>
      <c r="AJ41" s="154"/>
      <c r="AK41" s="154"/>
      <c r="AL41" s="155"/>
      <c r="AM41" s="168">
        <v>750</v>
      </c>
      <c r="AN41" s="169"/>
      <c r="AO41" s="164"/>
      <c r="AP41" s="158">
        <f t="shared" si="7"/>
        <v>242167</v>
      </c>
      <c r="AQ41" s="159"/>
      <c r="AR41" s="159"/>
      <c r="AS41" s="159"/>
      <c r="AT41" s="160"/>
      <c r="AU41" s="161">
        <f t="shared" si="3"/>
        <v>254994</v>
      </c>
      <c r="AV41" s="162"/>
      <c r="AW41" s="162"/>
      <c r="AX41" s="162"/>
      <c r="AY41" s="163"/>
      <c r="AZ41" s="164">
        <f t="shared" si="8"/>
        <v>497161</v>
      </c>
      <c r="BA41" s="157"/>
      <c r="BB41" s="157"/>
      <c r="BC41" s="157"/>
      <c r="BD41" s="157"/>
      <c r="BE41" s="165"/>
    </row>
    <row r="42" spans="1:57" ht="18" customHeight="1">
      <c r="A42" s="166">
        <v>34</v>
      </c>
      <c r="B42" s="154"/>
      <c r="C42" s="154"/>
      <c r="D42" s="158">
        <f t="shared" si="4"/>
        <v>11391</v>
      </c>
      <c r="E42" s="159"/>
      <c r="F42" s="159"/>
      <c r="G42" s="159"/>
      <c r="H42" s="160"/>
      <c r="I42" s="161">
        <f t="shared" si="0"/>
        <v>5586</v>
      </c>
      <c r="J42" s="162"/>
      <c r="K42" s="162"/>
      <c r="L42" s="162"/>
      <c r="M42" s="163"/>
      <c r="N42" s="167">
        <f t="shared" si="9"/>
        <v>16977</v>
      </c>
      <c r="O42" s="154"/>
      <c r="P42" s="154"/>
      <c r="Q42" s="154"/>
      <c r="R42" s="154"/>
      <c r="S42" s="155"/>
      <c r="T42" s="166">
        <v>74</v>
      </c>
      <c r="U42" s="154"/>
      <c r="V42" s="154"/>
      <c r="W42" s="158">
        <f t="shared" si="5"/>
        <v>21555</v>
      </c>
      <c r="X42" s="159"/>
      <c r="Y42" s="159"/>
      <c r="Z42" s="159"/>
      <c r="AA42" s="160"/>
      <c r="AB42" s="161">
        <f t="shared" si="2"/>
        <v>15108</v>
      </c>
      <c r="AC42" s="162"/>
      <c r="AD42" s="162"/>
      <c r="AE42" s="162"/>
      <c r="AF42" s="163"/>
      <c r="AG42" s="153">
        <f t="shared" si="6"/>
        <v>36663</v>
      </c>
      <c r="AH42" s="154"/>
      <c r="AI42" s="154"/>
      <c r="AJ42" s="154"/>
      <c r="AK42" s="154"/>
      <c r="AL42" s="155"/>
      <c r="AM42" s="168">
        <v>800</v>
      </c>
      <c r="AN42" s="169"/>
      <c r="AO42" s="164"/>
      <c r="AP42" s="158">
        <f t="shared" si="7"/>
        <v>258942</v>
      </c>
      <c r="AQ42" s="159"/>
      <c r="AR42" s="159"/>
      <c r="AS42" s="159"/>
      <c r="AT42" s="160"/>
      <c r="AU42" s="161">
        <f t="shared" si="3"/>
        <v>274629</v>
      </c>
      <c r="AV42" s="162"/>
      <c r="AW42" s="162"/>
      <c r="AX42" s="162"/>
      <c r="AY42" s="163"/>
      <c r="AZ42" s="164">
        <f t="shared" si="8"/>
        <v>533571</v>
      </c>
      <c r="BA42" s="157"/>
      <c r="BB42" s="157"/>
      <c r="BC42" s="157"/>
      <c r="BD42" s="157"/>
      <c r="BE42" s="165"/>
    </row>
    <row r="43" spans="1:57" ht="18" customHeight="1">
      <c r="A43" s="166">
        <v>35</v>
      </c>
      <c r="B43" s="154"/>
      <c r="C43" s="154"/>
      <c r="D43" s="158">
        <f t="shared" si="4"/>
        <v>11645</v>
      </c>
      <c r="E43" s="159"/>
      <c r="F43" s="159"/>
      <c r="G43" s="159"/>
      <c r="H43" s="160"/>
      <c r="I43" s="161">
        <f t="shared" si="0"/>
        <v>5805</v>
      </c>
      <c r="J43" s="162"/>
      <c r="K43" s="162"/>
      <c r="L43" s="162"/>
      <c r="M43" s="163"/>
      <c r="N43" s="167">
        <f t="shared" si="9"/>
        <v>17450</v>
      </c>
      <c r="O43" s="154"/>
      <c r="P43" s="154"/>
      <c r="Q43" s="154"/>
      <c r="R43" s="154"/>
      <c r="S43" s="155"/>
      <c r="T43" s="166">
        <v>75</v>
      </c>
      <c r="U43" s="154"/>
      <c r="V43" s="154"/>
      <c r="W43" s="158">
        <f t="shared" si="5"/>
        <v>21809</v>
      </c>
      <c r="X43" s="159"/>
      <c r="Y43" s="159"/>
      <c r="Z43" s="159"/>
      <c r="AA43" s="160"/>
      <c r="AB43" s="161">
        <f t="shared" si="2"/>
        <v>15359</v>
      </c>
      <c r="AC43" s="162"/>
      <c r="AD43" s="162"/>
      <c r="AE43" s="162"/>
      <c r="AF43" s="163"/>
      <c r="AG43" s="153">
        <f t="shared" si="6"/>
        <v>37168</v>
      </c>
      <c r="AH43" s="154"/>
      <c r="AI43" s="154"/>
      <c r="AJ43" s="154"/>
      <c r="AK43" s="154"/>
      <c r="AL43" s="155"/>
      <c r="AM43" s="168">
        <v>850</v>
      </c>
      <c r="AN43" s="169"/>
      <c r="AO43" s="164"/>
      <c r="AP43" s="158">
        <f t="shared" si="7"/>
        <v>275717</v>
      </c>
      <c r="AQ43" s="159"/>
      <c r="AR43" s="159"/>
      <c r="AS43" s="159"/>
      <c r="AT43" s="160"/>
      <c r="AU43" s="161">
        <f t="shared" si="3"/>
        <v>294264</v>
      </c>
      <c r="AV43" s="162"/>
      <c r="AW43" s="162"/>
      <c r="AX43" s="162"/>
      <c r="AY43" s="163"/>
      <c r="AZ43" s="164">
        <f t="shared" si="8"/>
        <v>569981</v>
      </c>
      <c r="BA43" s="157"/>
      <c r="BB43" s="157"/>
      <c r="BC43" s="157"/>
      <c r="BD43" s="157"/>
      <c r="BE43" s="165"/>
    </row>
    <row r="44" spans="1:57" ht="18" customHeight="1">
      <c r="A44" s="166">
        <v>36</v>
      </c>
      <c r="B44" s="154"/>
      <c r="C44" s="154"/>
      <c r="D44" s="158">
        <f t="shared" si="4"/>
        <v>11899</v>
      </c>
      <c r="E44" s="159"/>
      <c r="F44" s="159"/>
      <c r="G44" s="159"/>
      <c r="H44" s="160"/>
      <c r="I44" s="161">
        <f t="shared" si="0"/>
        <v>6024</v>
      </c>
      <c r="J44" s="162"/>
      <c r="K44" s="162"/>
      <c r="L44" s="162"/>
      <c r="M44" s="163"/>
      <c r="N44" s="167">
        <f t="shared" si="9"/>
        <v>17923</v>
      </c>
      <c r="O44" s="154"/>
      <c r="P44" s="154"/>
      <c r="Q44" s="154"/>
      <c r="R44" s="154"/>
      <c r="S44" s="155"/>
      <c r="T44" s="166">
        <v>76</v>
      </c>
      <c r="U44" s="154"/>
      <c r="V44" s="154"/>
      <c r="W44" s="158">
        <f t="shared" si="5"/>
        <v>22063</v>
      </c>
      <c r="X44" s="159"/>
      <c r="Y44" s="159"/>
      <c r="Z44" s="159"/>
      <c r="AA44" s="160"/>
      <c r="AB44" s="161">
        <f t="shared" si="2"/>
        <v>15610</v>
      </c>
      <c r="AC44" s="162"/>
      <c r="AD44" s="162"/>
      <c r="AE44" s="162"/>
      <c r="AF44" s="163"/>
      <c r="AG44" s="153">
        <f t="shared" si="6"/>
        <v>37673</v>
      </c>
      <c r="AH44" s="154"/>
      <c r="AI44" s="154"/>
      <c r="AJ44" s="154"/>
      <c r="AK44" s="154"/>
      <c r="AL44" s="155"/>
      <c r="AM44" s="168">
        <v>900</v>
      </c>
      <c r="AN44" s="169"/>
      <c r="AO44" s="164"/>
      <c r="AP44" s="158">
        <f t="shared" si="7"/>
        <v>292492</v>
      </c>
      <c r="AQ44" s="159"/>
      <c r="AR44" s="159"/>
      <c r="AS44" s="159"/>
      <c r="AT44" s="160"/>
      <c r="AU44" s="161">
        <f t="shared" si="3"/>
        <v>313899</v>
      </c>
      <c r="AV44" s="162"/>
      <c r="AW44" s="162"/>
      <c r="AX44" s="162"/>
      <c r="AY44" s="163"/>
      <c r="AZ44" s="164">
        <f t="shared" si="8"/>
        <v>606391</v>
      </c>
      <c r="BA44" s="157"/>
      <c r="BB44" s="157"/>
      <c r="BC44" s="157"/>
      <c r="BD44" s="157"/>
      <c r="BE44" s="165"/>
    </row>
    <row r="45" spans="1:57" ht="18" customHeight="1">
      <c r="A45" s="166">
        <v>37</v>
      </c>
      <c r="B45" s="154"/>
      <c r="C45" s="154"/>
      <c r="D45" s="158">
        <f t="shared" si="4"/>
        <v>12153</v>
      </c>
      <c r="E45" s="159"/>
      <c r="F45" s="159"/>
      <c r="G45" s="159"/>
      <c r="H45" s="160"/>
      <c r="I45" s="161">
        <f t="shared" si="0"/>
        <v>6243</v>
      </c>
      <c r="J45" s="162"/>
      <c r="K45" s="162"/>
      <c r="L45" s="162"/>
      <c r="M45" s="163"/>
      <c r="N45" s="167">
        <f t="shared" si="9"/>
        <v>18396</v>
      </c>
      <c r="O45" s="154"/>
      <c r="P45" s="154"/>
      <c r="Q45" s="154"/>
      <c r="R45" s="154"/>
      <c r="S45" s="155"/>
      <c r="T45" s="166">
        <v>77</v>
      </c>
      <c r="U45" s="154"/>
      <c r="V45" s="154"/>
      <c r="W45" s="158">
        <f t="shared" si="5"/>
        <v>22317</v>
      </c>
      <c r="X45" s="159"/>
      <c r="Y45" s="159"/>
      <c r="Z45" s="159"/>
      <c r="AA45" s="160"/>
      <c r="AB45" s="161">
        <f t="shared" si="2"/>
        <v>15860</v>
      </c>
      <c r="AC45" s="162"/>
      <c r="AD45" s="162"/>
      <c r="AE45" s="162"/>
      <c r="AF45" s="163"/>
      <c r="AG45" s="153">
        <f t="shared" si="6"/>
        <v>38177</v>
      </c>
      <c r="AH45" s="154"/>
      <c r="AI45" s="154"/>
      <c r="AJ45" s="154"/>
      <c r="AK45" s="154"/>
      <c r="AL45" s="155"/>
      <c r="AM45" s="156">
        <v>1000</v>
      </c>
      <c r="AN45" s="157"/>
      <c r="AO45" s="157"/>
      <c r="AP45" s="158">
        <f t="shared" si="7"/>
        <v>326042</v>
      </c>
      <c r="AQ45" s="159"/>
      <c r="AR45" s="159"/>
      <c r="AS45" s="159"/>
      <c r="AT45" s="160"/>
      <c r="AU45" s="161">
        <f t="shared" si="3"/>
        <v>353169</v>
      </c>
      <c r="AV45" s="162"/>
      <c r="AW45" s="162"/>
      <c r="AX45" s="162"/>
      <c r="AY45" s="163"/>
      <c r="AZ45" s="164">
        <f t="shared" si="8"/>
        <v>679211</v>
      </c>
      <c r="BA45" s="157"/>
      <c r="BB45" s="157"/>
      <c r="BC45" s="157"/>
      <c r="BD45" s="157"/>
      <c r="BE45" s="165"/>
    </row>
    <row r="46" spans="1:57" ht="18" customHeight="1">
      <c r="A46" s="166">
        <v>38</v>
      </c>
      <c r="B46" s="154"/>
      <c r="C46" s="154"/>
      <c r="D46" s="158">
        <f t="shared" si="4"/>
        <v>12408</v>
      </c>
      <c r="E46" s="159"/>
      <c r="F46" s="159"/>
      <c r="G46" s="159"/>
      <c r="H46" s="160"/>
      <c r="I46" s="161">
        <f t="shared" si="0"/>
        <v>6462</v>
      </c>
      <c r="J46" s="162"/>
      <c r="K46" s="162"/>
      <c r="L46" s="162"/>
      <c r="M46" s="163"/>
      <c r="N46" s="167">
        <f t="shared" si="9"/>
        <v>18870</v>
      </c>
      <c r="O46" s="154"/>
      <c r="P46" s="154"/>
      <c r="Q46" s="154"/>
      <c r="R46" s="154"/>
      <c r="S46" s="155"/>
      <c r="T46" s="166">
        <v>78</v>
      </c>
      <c r="U46" s="154"/>
      <c r="V46" s="154"/>
      <c r="W46" s="158">
        <f t="shared" si="5"/>
        <v>22572</v>
      </c>
      <c r="X46" s="159"/>
      <c r="Y46" s="159"/>
      <c r="Z46" s="159"/>
      <c r="AA46" s="160"/>
      <c r="AB46" s="161">
        <f t="shared" si="2"/>
        <v>16111</v>
      </c>
      <c r="AC46" s="162"/>
      <c r="AD46" s="162"/>
      <c r="AE46" s="162"/>
      <c r="AF46" s="163"/>
      <c r="AG46" s="153">
        <f t="shared" si="6"/>
        <v>38683</v>
      </c>
      <c r="AH46" s="154"/>
      <c r="AI46" s="154"/>
      <c r="AJ46" s="154"/>
      <c r="AK46" s="154"/>
      <c r="AL46" s="155"/>
      <c r="AM46" s="156">
        <v>2000</v>
      </c>
      <c r="AN46" s="157"/>
      <c r="AO46" s="157"/>
      <c r="AP46" s="158">
        <f t="shared" si="7"/>
        <v>682442</v>
      </c>
      <c r="AQ46" s="159"/>
      <c r="AR46" s="159"/>
      <c r="AS46" s="159"/>
      <c r="AT46" s="160"/>
      <c r="AU46" s="161">
        <f t="shared" si="3"/>
        <v>787669</v>
      </c>
      <c r="AV46" s="162"/>
      <c r="AW46" s="162"/>
      <c r="AX46" s="162"/>
      <c r="AY46" s="163"/>
      <c r="AZ46" s="164">
        <f t="shared" si="8"/>
        <v>1470111</v>
      </c>
      <c r="BA46" s="157"/>
      <c r="BB46" s="157"/>
      <c r="BC46" s="157"/>
      <c r="BD46" s="157"/>
      <c r="BE46" s="165"/>
    </row>
    <row r="47" spans="1:57" ht="18" customHeight="1" thickBot="1">
      <c r="A47" s="151">
        <v>39</v>
      </c>
      <c r="B47" s="136"/>
      <c r="C47" s="136"/>
      <c r="D47" s="140">
        <f t="shared" si="4"/>
        <v>12662</v>
      </c>
      <c r="E47" s="141"/>
      <c r="F47" s="141"/>
      <c r="G47" s="141"/>
      <c r="H47" s="135"/>
      <c r="I47" s="142">
        <f t="shared" si="0"/>
        <v>6681</v>
      </c>
      <c r="J47" s="143"/>
      <c r="K47" s="143"/>
      <c r="L47" s="143"/>
      <c r="M47" s="144"/>
      <c r="N47" s="152">
        <f t="shared" si="9"/>
        <v>19343</v>
      </c>
      <c r="O47" s="136"/>
      <c r="P47" s="136"/>
      <c r="Q47" s="136"/>
      <c r="R47" s="136"/>
      <c r="S47" s="137"/>
      <c r="T47" s="151">
        <v>79</v>
      </c>
      <c r="U47" s="136"/>
      <c r="V47" s="136"/>
      <c r="W47" s="140">
        <f t="shared" si="5"/>
        <v>22826</v>
      </c>
      <c r="X47" s="141"/>
      <c r="Y47" s="141"/>
      <c r="Z47" s="141"/>
      <c r="AA47" s="135"/>
      <c r="AB47" s="142">
        <f t="shared" si="2"/>
        <v>16362</v>
      </c>
      <c r="AC47" s="143"/>
      <c r="AD47" s="143"/>
      <c r="AE47" s="143"/>
      <c r="AF47" s="144"/>
      <c r="AG47" s="135">
        <f t="shared" si="6"/>
        <v>39188</v>
      </c>
      <c r="AH47" s="136"/>
      <c r="AI47" s="136"/>
      <c r="AJ47" s="136"/>
      <c r="AK47" s="136"/>
      <c r="AL47" s="137"/>
      <c r="AM47" s="138">
        <v>3000</v>
      </c>
      <c r="AN47" s="139"/>
      <c r="AO47" s="139"/>
      <c r="AP47" s="140">
        <f t="shared" si="7"/>
        <v>1038842</v>
      </c>
      <c r="AQ47" s="141"/>
      <c r="AR47" s="141"/>
      <c r="AS47" s="141"/>
      <c r="AT47" s="135"/>
      <c r="AU47" s="142">
        <f t="shared" si="3"/>
        <v>1222169</v>
      </c>
      <c r="AV47" s="143"/>
      <c r="AW47" s="143"/>
      <c r="AX47" s="143"/>
      <c r="AY47" s="144"/>
      <c r="AZ47" s="145">
        <f t="shared" si="8"/>
        <v>2261011</v>
      </c>
      <c r="BA47" s="139"/>
      <c r="BB47" s="139"/>
      <c r="BC47" s="139"/>
      <c r="BD47" s="139"/>
      <c r="BE47" s="146"/>
    </row>
    <row r="48" spans="1:57" ht="16.5" customHeight="1">
      <c r="A48" s="3"/>
      <c r="B48" s="3"/>
      <c r="C48" s="3"/>
      <c r="D48" s="147" t="s">
        <v>44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</row>
    <row r="49" spans="1:60" ht="16.5" customHeight="1">
      <c r="A49" s="6"/>
      <c r="B49" s="6"/>
      <c r="C49" s="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</row>
    <row r="50" spans="1:60" ht="14.25" customHeight="1">
      <c r="A50" s="8"/>
      <c r="B50" s="8"/>
      <c r="C50" s="8"/>
      <c r="D50" s="8"/>
      <c r="E50" s="8"/>
      <c r="F50" s="134" t="s">
        <v>17</v>
      </c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5"/>
      <c r="AK50" s="134" t="s">
        <v>24</v>
      </c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1:60" ht="14.25" customHeight="1">
      <c r="A51" s="11"/>
      <c r="B51" s="11"/>
      <c r="C51" s="11"/>
      <c r="D51" s="11"/>
      <c r="E51" s="11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5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</row>
    <row r="52" spans="1:60" ht="16.5" customHeight="1">
      <c r="A52" s="123" t="s">
        <v>7</v>
      </c>
      <c r="B52" s="124"/>
      <c r="C52" s="124"/>
      <c r="D52" s="125"/>
      <c r="E52" s="125" t="s">
        <v>9</v>
      </c>
      <c r="F52" s="130"/>
      <c r="G52" s="130"/>
      <c r="H52" s="130"/>
      <c r="I52" s="130"/>
      <c r="J52" s="130"/>
      <c r="K52" s="123"/>
      <c r="L52" s="123" t="s">
        <v>13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F52" s="123" t="s">
        <v>7</v>
      </c>
      <c r="AG52" s="124"/>
      <c r="AH52" s="124"/>
      <c r="AI52" s="124"/>
      <c r="AJ52" s="123" t="s">
        <v>25</v>
      </c>
      <c r="AK52" s="124"/>
      <c r="AL52" s="124"/>
      <c r="AM52" s="124"/>
      <c r="AN52" s="125"/>
      <c r="AO52" s="124" t="s">
        <v>21</v>
      </c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5"/>
    </row>
    <row r="53" spans="1:60" ht="16.5" customHeight="1">
      <c r="A53" s="123"/>
      <c r="B53" s="124"/>
      <c r="C53" s="124"/>
      <c r="D53" s="125"/>
      <c r="E53" s="125" t="s">
        <v>1</v>
      </c>
      <c r="F53" s="130"/>
      <c r="G53" s="130"/>
      <c r="H53" s="130" t="s">
        <v>10</v>
      </c>
      <c r="I53" s="130"/>
      <c r="J53" s="130"/>
      <c r="K53" s="123"/>
      <c r="L53" s="96" t="s">
        <v>1</v>
      </c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  <c r="Y53" s="96" t="s">
        <v>10</v>
      </c>
      <c r="Z53" s="97"/>
      <c r="AA53" s="97"/>
      <c r="AB53" s="98"/>
      <c r="AF53" s="123"/>
      <c r="AG53" s="124"/>
      <c r="AH53" s="124"/>
      <c r="AI53" s="124"/>
      <c r="AJ53" s="148" t="s">
        <v>10</v>
      </c>
      <c r="AK53" s="149"/>
      <c r="AL53" s="149"/>
      <c r="AM53" s="149"/>
      <c r="AN53" s="150"/>
      <c r="AO53" s="97" t="s">
        <v>1</v>
      </c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8"/>
      <c r="BB53" s="96" t="s">
        <v>10</v>
      </c>
      <c r="BC53" s="97"/>
      <c r="BD53" s="97"/>
      <c r="BE53" s="98"/>
    </row>
    <row r="54" spans="1:60" ht="16.5" customHeight="1">
      <c r="A54" s="123"/>
      <c r="B54" s="124"/>
      <c r="C54" s="124"/>
      <c r="D54" s="125"/>
      <c r="E54" s="125"/>
      <c r="F54" s="130"/>
      <c r="G54" s="130"/>
      <c r="H54" s="130"/>
      <c r="I54" s="130"/>
      <c r="J54" s="130"/>
      <c r="K54" s="123"/>
      <c r="L54" s="126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8"/>
      <c r="Y54" s="131" t="s">
        <v>15</v>
      </c>
      <c r="Z54" s="132"/>
      <c r="AA54" s="132"/>
      <c r="AB54" s="133"/>
      <c r="AF54" s="123"/>
      <c r="AG54" s="124"/>
      <c r="AH54" s="124"/>
      <c r="AI54" s="124"/>
      <c r="AJ54" s="126"/>
      <c r="AK54" s="127"/>
      <c r="AL54" s="127"/>
      <c r="AM54" s="127"/>
      <c r="AN54" s="128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8"/>
      <c r="BB54" s="131" t="s">
        <v>15</v>
      </c>
      <c r="BC54" s="132"/>
      <c r="BD54" s="132"/>
      <c r="BE54" s="133"/>
    </row>
    <row r="55" spans="1:60" ht="13.5" customHeight="1">
      <c r="A55" s="13"/>
      <c r="B55" s="10"/>
      <c r="C55" s="10"/>
      <c r="D55" s="14"/>
      <c r="E55" s="10"/>
      <c r="F55" s="10"/>
      <c r="G55" s="14"/>
      <c r="H55" s="31"/>
      <c r="I55" s="32"/>
      <c r="J55" s="32"/>
      <c r="K55" s="32"/>
      <c r="L55" s="129">
        <v>1</v>
      </c>
      <c r="M55" s="118"/>
      <c r="N55" s="118"/>
      <c r="O55" s="119" t="s">
        <v>14</v>
      </c>
      <c r="P55" s="119"/>
      <c r="Q55" s="33" t="s">
        <v>11</v>
      </c>
      <c r="R55" s="118">
        <v>100</v>
      </c>
      <c r="S55" s="118"/>
      <c r="T55" s="118"/>
      <c r="U55" s="119" t="s">
        <v>14</v>
      </c>
      <c r="V55" s="119"/>
      <c r="W55" s="119" t="s">
        <v>12</v>
      </c>
      <c r="X55" s="120"/>
      <c r="Y55" s="121">
        <v>231</v>
      </c>
      <c r="Z55" s="122"/>
      <c r="AA55" s="122"/>
      <c r="AB55" s="34" t="s">
        <v>6</v>
      </c>
      <c r="AC55" s="35"/>
      <c r="AD55" s="35"/>
      <c r="AE55" s="35"/>
      <c r="AF55" s="36"/>
      <c r="AG55" s="37"/>
      <c r="AH55" s="37"/>
      <c r="AI55" s="37"/>
      <c r="AJ55" s="38"/>
      <c r="AK55" s="37"/>
      <c r="AL55" s="39"/>
      <c r="AM55" s="39"/>
      <c r="AN55" s="40"/>
      <c r="AO55" s="118">
        <v>1</v>
      </c>
      <c r="AP55" s="118"/>
      <c r="AQ55" s="118"/>
      <c r="AR55" s="119" t="s">
        <v>14</v>
      </c>
      <c r="AS55" s="119"/>
      <c r="AT55" s="33" t="s">
        <v>11</v>
      </c>
      <c r="AU55" s="118">
        <v>6</v>
      </c>
      <c r="AV55" s="118"/>
      <c r="AW55" s="118"/>
      <c r="AX55" s="119" t="s">
        <v>14</v>
      </c>
      <c r="AY55" s="119"/>
      <c r="AZ55" s="119" t="s">
        <v>12</v>
      </c>
      <c r="BA55" s="120"/>
      <c r="BB55" s="111">
        <v>16</v>
      </c>
      <c r="BC55" s="112"/>
      <c r="BD55" s="112"/>
      <c r="BE55" s="34" t="s">
        <v>6</v>
      </c>
    </row>
    <row r="56" spans="1:60" ht="16.5" customHeight="1">
      <c r="A56" s="96" t="s">
        <v>8</v>
      </c>
      <c r="B56" s="97"/>
      <c r="C56" s="97"/>
      <c r="D56" s="98"/>
      <c r="E56" s="97" t="s">
        <v>20</v>
      </c>
      <c r="F56" s="97"/>
      <c r="G56" s="98"/>
      <c r="H56" s="99">
        <f>VLOOKUP(I60,BG62:BH69,2)</f>
        <v>2350</v>
      </c>
      <c r="I56" s="100"/>
      <c r="J56" s="100"/>
      <c r="K56" s="43" t="s">
        <v>6</v>
      </c>
      <c r="L56" s="95">
        <f>R55+1</f>
        <v>101</v>
      </c>
      <c r="M56" s="90"/>
      <c r="N56" s="90"/>
      <c r="O56" s="91" t="s">
        <v>14</v>
      </c>
      <c r="P56" s="91"/>
      <c r="Q56" s="41" t="s">
        <v>11</v>
      </c>
      <c r="R56" s="90">
        <v>200</v>
      </c>
      <c r="S56" s="90"/>
      <c r="T56" s="90"/>
      <c r="U56" s="91" t="s">
        <v>14</v>
      </c>
      <c r="V56" s="91"/>
      <c r="W56" s="91" t="s">
        <v>12</v>
      </c>
      <c r="X56" s="92"/>
      <c r="Y56" s="93">
        <v>268</v>
      </c>
      <c r="Z56" s="94"/>
      <c r="AA56" s="94"/>
      <c r="AB56" s="34" t="s">
        <v>6</v>
      </c>
      <c r="AC56" s="35"/>
      <c r="AD56" s="35"/>
      <c r="AE56" s="35"/>
      <c r="AF56" s="36"/>
      <c r="AG56" s="37"/>
      <c r="AH56" s="37"/>
      <c r="AI56" s="37"/>
      <c r="AJ56" s="38"/>
      <c r="AK56" s="37"/>
      <c r="AL56" s="39"/>
      <c r="AM56" s="39"/>
      <c r="AN56" s="40"/>
      <c r="AO56" s="90">
        <f t="shared" ref="AO56:AO63" si="10">AU55+1</f>
        <v>7</v>
      </c>
      <c r="AP56" s="90"/>
      <c r="AQ56" s="90"/>
      <c r="AR56" s="91" t="s">
        <v>14</v>
      </c>
      <c r="AS56" s="91"/>
      <c r="AT56" s="41" t="s">
        <v>11</v>
      </c>
      <c r="AU56" s="90">
        <v>20</v>
      </c>
      <c r="AV56" s="90"/>
      <c r="AW56" s="90"/>
      <c r="AX56" s="91" t="s">
        <v>14</v>
      </c>
      <c r="AY56" s="91"/>
      <c r="AZ56" s="91" t="s">
        <v>12</v>
      </c>
      <c r="BA56" s="92"/>
      <c r="BB56" s="111">
        <v>143</v>
      </c>
      <c r="BC56" s="112"/>
      <c r="BD56" s="112"/>
      <c r="BE56" s="34" t="s">
        <v>6</v>
      </c>
    </row>
    <row r="57" spans="1:60" ht="16.5" customHeight="1">
      <c r="A57" s="13"/>
      <c r="B57" s="10"/>
      <c r="C57" s="10"/>
      <c r="D57" s="14"/>
      <c r="E57" s="12"/>
      <c r="F57" s="12"/>
      <c r="G57" s="15"/>
      <c r="H57" s="36"/>
      <c r="I57" s="39"/>
      <c r="J57" s="39"/>
      <c r="K57" s="39"/>
      <c r="L57" s="95">
        <f>R56+1</f>
        <v>201</v>
      </c>
      <c r="M57" s="90"/>
      <c r="N57" s="90"/>
      <c r="O57" s="91" t="s">
        <v>14</v>
      </c>
      <c r="P57" s="91"/>
      <c r="Q57" s="41" t="s">
        <v>11</v>
      </c>
      <c r="R57" s="90">
        <v>1000</v>
      </c>
      <c r="S57" s="90"/>
      <c r="T57" s="90"/>
      <c r="U57" s="91" t="s">
        <v>14</v>
      </c>
      <c r="V57" s="91"/>
      <c r="W57" s="91" t="s">
        <v>12</v>
      </c>
      <c r="X57" s="92"/>
      <c r="Y57" s="93">
        <v>305</v>
      </c>
      <c r="Z57" s="94"/>
      <c r="AA57" s="94"/>
      <c r="AB57" s="42" t="s">
        <v>6</v>
      </c>
      <c r="AC57" s="35"/>
      <c r="AD57" s="35"/>
      <c r="AE57" s="35"/>
      <c r="AF57" s="31"/>
      <c r="AG57" s="32"/>
      <c r="AH57" s="32"/>
      <c r="AI57" s="32"/>
      <c r="AJ57" s="38"/>
      <c r="AK57" s="37"/>
      <c r="AL57" s="39"/>
      <c r="AM57" s="39"/>
      <c r="AN57" s="40"/>
      <c r="AO57" s="90">
        <f t="shared" si="10"/>
        <v>21</v>
      </c>
      <c r="AP57" s="90"/>
      <c r="AQ57" s="90"/>
      <c r="AR57" s="91" t="s">
        <v>14</v>
      </c>
      <c r="AS57" s="91"/>
      <c r="AT57" s="41" t="s">
        <v>11</v>
      </c>
      <c r="AU57" s="90">
        <v>30</v>
      </c>
      <c r="AV57" s="90"/>
      <c r="AW57" s="90"/>
      <c r="AX57" s="91" t="s">
        <v>14</v>
      </c>
      <c r="AY57" s="91"/>
      <c r="AZ57" s="91" t="s">
        <v>12</v>
      </c>
      <c r="BA57" s="92"/>
      <c r="BB57" s="114">
        <v>171</v>
      </c>
      <c r="BC57" s="115"/>
      <c r="BD57" s="115"/>
      <c r="BE57" s="42" t="s">
        <v>6</v>
      </c>
    </row>
    <row r="58" spans="1:60" ht="16.5" customHeight="1">
      <c r="A58" s="22"/>
      <c r="B58" s="23"/>
      <c r="C58" s="24"/>
      <c r="D58" s="25"/>
      <c r="E58" s="24"/>
      <c r="F58" s="24"/>
      <c r="G58" s="25"/>
      <c r="H58" s="49"/>
      <c r="I58" s="50"/>
      <c r="J58" s="50"/>
      <c r="K58" s="51"/>
      <c r="L58" s="95">
        <f>R57+1</f>
        <v>1001</v>
      </c>
      <c r="M58" s="90"/>
      <c r="N58" s="90"/>
      <c r="O58" s="52" t="s">
        <v>26</v>
      </c>
      <c r="P58" s="52"/>
      <c r="Q58" s="52"/>
      <c r="R58" s="53"/>
      <c r="S58" s="52"/>
      <c r="T58" s="52"/>
      <c r="U58" s="52"/>
      <c r="V58" s="52"/>
      <c r="W58" s="52"/>
      <c r="X58" s="54"/>
      <c r="Y58" s="93">
        <v>324</v>
      </c>
      <c r="Z58" s="94"/>
      <c r="AA58" s="94"/>
      <c r="AB58" s="42" t="s">
        <v>6</v>
      </c>
      <c r="AC58" s="35"/>
      <c r="AD58" s="35"/>
      <c r="AE58" s="35"/>
      <c r="AF58" s="44"/>
      <c r="AG58" s="45"/>
      <c r="AH58" s="45"/>
      <c r="AI58" s="45"/>
      <c r="AJ58" s="44"/>
      <c r="AK58" s="45"/>
      <c r="AL58" s="45"/>
      <c r="AM58" s="45"/>
      <c r="AN58" s="46"/>
      <c r="AO58" s="90">
        <f t="shared" si="10"/>
        <v>31</v>
      </c>
      <c r="AP58" s="90"/>
      <c r="AQ58" s="90"/>
      <c r="AR58" s="91" t="s">
        <v>16</v>
      </c>
      <c r="AS58" s="91"/>
      <c r="AT58" s="41" t="s">
        <v>11</v>
      </c>
      <c r="AU58" s="90">
        <v>50</v>
      </c>
      <c r="AV58" s="90"/>
      <c r="AW58" s="90"/>
      <c r="AX58" s="91" t="s">
        <v>14</v>
      </c>
      <c r="AY58" s="91"/>
      <c r="AZ58" s="91" t="s">
        <v>12</v>
      </c>
      <c r="BA58" s="92"/>
      <c r="BB58" s="114">
        <v>199</v>
      </c>
      <c r="BC58" s="115"/>
      <c r="BD58" s="115"/>
      <c r="BE58" s="42" t="s">
        <v>6</v>
      </c>
    </row>
    <row r="59" spans="1:60" ht="16.5" customHeight="1" thickBot="1">
      <c r="A59" s="67"/>
      <c r="B59" s="67"/>
      <c r="C59" s="67"/>
      <c r="D59" s="67"/>
      <c r="E59" s="61"/>
      <c r="F59" s="61"/>
      <c r="G59" s="61"/>
      <c r="H59" s="62"/>
      <c r="I59" s="63"/>
      <c r="J59" s="63"/>
      <c r="K59" s="64"/>
      <c r="L59" s="68"/>
      <c r="M59" s="68"/>
      <c r="N59" s="68"/>
      <c r="O59" s="62"/>
      <c r="P59" s="62"/>
      <c r="Q59" s="65"/>
      <c r="R59" s="68"/>
      <c r="S59" s="68"/>
      <c r="T59" s="68"/>
      <c r="U59" s="62"/>
      <c r="V59" s="62"/>
      <c r="W59" s="62"/>
      <c r="X59" s="62"/>
      <c r="Y59" s="69"/>
      <c r="Z59" s="69"/>
      <c r="AA59" s="69"/>
      <c r="AB59" s="66"/>
      <c r="AC59" s="35"/>
      <c r="AD59" s="35"/>
      <c r="AE59" s="35"/>
      <c r="AF59" s="116" t="s">
        <v>22</v>
      </c>
      <c r="AG59" s="117"/>
      <c r="AH59" s="117"/>
      <c r="AI59" s="117"/>
      <c r="AJ59" s="36"/>
      <c r="AK59" s="117">
        <v>475</v>
      </c>
      <c r="AL59" s="117"/>
      <c r="AM59" s="117"/>
      <c r="AN59" s="47" t="s">
        <v>6</v>
      </c>
      <c r="AO59" s="90">
        <f t="shared" si="10"/>
        <v>51</v>
      </c>
      <c r="AP59" s="90"/>
      <c r="AQ59" s="90"/>
      <c r="AR59" s="91" t="s">
        <v>16</v>
      </c>
      <c r="AS59" s="91"/>
      <c r="AT59" s="41" t="s">
        <v>11</v>
      </c>
      <c r="AU59" s="90">
        <v>100</v>
      </c>
      <c r="AV59" s="90"/>
      <c r="AW59" s="90"/>
      <c r="AX59" s="91" t="s">
        <v>14</v>
      </c>
      <c r="AY59" s="91"/>
      <c r="AZ59" s="91" t="s">
        <v>12</v>
      </c>
      <c r="BA59" s="92"/>
      <c r="BB59" s="114">
        <v>228</v>
      </c>
      <c r="BC59" s="115"/>
      <c r="BD59" s="115"/>
      <c r="BE59" s="42" t="s">
        <v>6</v>
      </c>
    </row>
    <row r="60" spans="1:60" ht="16.5" customHeight="1">
      <c r="A60" s="9"/>
      <c r="B60" s="101" t="s">
        <v>30</v>
      </c>
      <c r="C60" s="102"/>
      <c r="D60" s="102"/>
      <c r="E60" s="102"/>
      <c r="F60" s="102"/>
      <c r="G60" s="102"/>
      <c r="H60" s="103"/>
      <c r="I60" s="208">
        <v>25</v>
      </c>
      <c r="J60" s="208"/>
      <c r="K60" s="208"/>
      <c r="L60" s="208"/>
      <c r="M60" s="208"/>
      <c r="N60" s="107" t="s">
        <v>31</v>
      </c>
      <c r="O60" s="108"/>
      <c r="P60" s="37"/>
      <c r="Q60" s="43"/>
      <c r="R60" s="70"/>
      <c r="S60" s="70"/>
      <c r="T60" s="70"/>
      <c r="U60" s="37"/>
      <c r="V60" s="37"/>
      <c r="W60" s="37"/>
      <c r="X60" s="37"/>
      <c r="Y60" s="71"/>
      <c r="Z60" s="71"/>
      <c r="AA60" s="71"/>
      <c r="AB60" s="57"/>
      <c r="AC60" s="35"/>
      <c r="AD60" s="35"/>
      <c r="AE60" s="35"/>
      <c r="AF60" s="36"/>
      <c r="AG60" s="37"/>
      <c r="AH60" s="32"/>
      <c r="AI60" s="32"/>
      <c r="AJ60" s="31"/>
      <c r="AK60" s="32"/>
      <c r="AL60" s="32"/>
      <c r="AM60" s="32"/>
      <c r="AN60" s="48"/>
      <c r="AO60" s="90">
        <f t="shared" si="10"/>
        <v>101</v>
      </c>
      <c r="AP60" s="90"/>
      <c r="AQ60" s="90"/>
      <c r="AR60" s="91" t="s">
        <v>16</v>
      </c>
      <c r="AS60" s="91"/>
      <c r="AT60" s="41" t="s">
        <v>11</v>
      </c>
      <c r="AU60" s="90">
        <v>200</v>
      </c>
      <c r="AV60" s="90"/>
      <c r="AW60" s="90"/>
      <c r="AX60" s="91" t="s">
        <v>14</v>
      </c>
      <c r="AY60" s="91"/>
      <c r="AZ60" s="91" t="s">
        <v>12</v>
      </c>
      <c r="BA60" s="92"/>
      <c r="BB60" s="114">
        <v>278</v>
      </c>
      <c r="BC60" s="115"/>
      <c r="BD60" s="115"/>
      <c r="BE60" s="42" t="s">
        <v>6</v>
      </c>
    </row>
    <row r="61" spans="1:60" ht="16.5" customHeight="1" thickBot="1">
      <c r="A61" s="1"/>
      <c r="B61" s="104"/>
      <c r="C61" s="105"/>
      <c r="D61" s="105"/>
      <c r="E61" s="105"/>
      <c r="F61" s="105"/>
      <c r="G61" s="105"/>
      <c r="H61" s="106"/>
      <c r="I61" s="209"/>
      <c r="J61" s="209"/>
      <c r="K61" s="209"/>
      <c r="L61" s="209"/>
      <c r="M61" s="209"/>
      <c r="N61" s="109"/>
      <c r="O61" s="110"/>
      <c r="P61" s="37"/>
      <c r="Q61" s="37"/>
      <c r="R61" s="45"/>
      <c r="S61" s="37"/>
      <c r="T61" s="37"/>
      <c r="U61" s="37"/>
      <c r="V61" s="37"/>
      <c r="W61" s="37"/>
      <c r="X61" s="37"/>
      <c r="Y61" s="71"/>
      <c r="Z61" s="71"/>
      <c r="AA61" s="71"/>
      <c r="AB61" s="57"/>
      <c r="AC61" s="35"/>
      <c r="AD61" s="35"/>
      <c r="AE61" s="35"/>
      <c r="AF61" s="44"/>
      <c r="AG61" s="45"/>
      <c r="AH61" s="55"/>
      <c r="AI61" s="55"/>
      <c r="AJ61" s="56"/>
      <c r="AK61" s="55"/>
      <c r="AL61" s="55"/>
      <c r="AM61" s="55"/>
      <c r="AN61" s="46"/>
      <c r="AO61" s="90">
        <f t="shared" si="10"/>
        <v>201</v>
      </c>
      <c r="AP61" s="90"/>
      <c r="AQ61" s="90"/>
      <c r="AR61" s="91" t="s">
        <v>16</v>
      </c>
      <c r="AS61" s="91"/>
      <c r="AT61" s="41" t="s">
        <v>11</v>
      </c>
      <c r="AU61" s="90">
        <v>500</v>
      </c>
      <c r="AV61" s="90"/>
      <c r="AW61" s="90"/>
      <c r="AX61" s="91" t="s">
        <v>14</v>
      </c>
      <c r="AY61" s="91"/>
      <c r="AZ61" s="91" t="s">
        <v>12</v>
      </c>
      <c r="BA61" s="92"/>
      <c r="BB61" s="114">
        <v>317</v>
      </c>
      <c r="BC61" s="115"/>
      <c r="BD61" s="115"/>
      <c r="BE61" s="42" t="s">
        <v>6</v>
      </c>
    </row>
    <row r="62" spans="1:60" ht="16.5" customHeight="1">
      <c r="A62" s="9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36"/>
      <c r="AG62" s="37"/>
      <c r="AH62" s="37"/>
      <c r="AI62" s="37"/>
      <c r="AJ62" s="58"/>
      <c r="AK62" s="37"/>
      <c r="AL62" s="37"/>
      <c r="AM62" s="37"/>
      <c r="AN62" s="59"/>
      <c r="AO62" s="90">
        <f t="shared" si="10"/>
        <v>501</v>
      </c>
      <c r="AP62" s="90"/>
      <c r="AQ62" s="90"/>
      <c r="AR62" s="91" t="s">
        <v>16</v>
      </c>
      <c r="AS62" s="91"/>
      <c r="AT62" s="41" t="s">
        <v>11</v>
      </c>
      <c r="AU62" s="90">
        <v>1000</v>
      </c>
      <c r="AV62" s="90"/>
      <c r="AW62" s="90"/>
      <c r="AX62" s="91" t="s">
        <v>14</v>
      </c>
      <c r="AY62" s="91"/>
      <c r="AZ62" s="91" t="s">
        <v>12</v>
      </c>
      <c r="BA62" s="92"/>
      <c r="BB62" s="114">
        <v>357</v>
      </c>
      <c r="BC62" s="115"/>
      <c r="BD62" s="115"/>
      <c r="BE62" s="42" t="s">
        <v>6</v>
      </c>
      <c r="BG62" s="60" t="s">
        <v>29</v>
      </c>
      <c r="BH62" s="60" t="s">
        <v>9</v>
      </c>
    </row>
    <row r="63" spans="1:60" ht="16.5" customHeight="1">
      <c r="A63" s="9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22"/>
      <c r="AG63" s="23"/>
      <c r="AH63" s="23"/>
      <c r="AI63" s="23"/>
      <c r="AJ63" s="22"/>
      <c r="AK63" s="23"/>
      <c r="AL63" s="23"/>
      <c r="AM63" s="23"/>
      <c r="AN63" s="30"/>
      <c r="AO63" s="113">
        <f t="shared" si="10"/>
        <v>1001</v>
      </c>
      <c r="AP63" s="113"/>
      <c r="AQ63" s="113"/>
      <c r="AR63" s="26" t="s">
        <v>27</v>
      </c>
      <c r="AS63" s="26"/>
      <c r="AT63" s="26"/>
      <c r="AU63" s="27"/>
      <c r="AV63" s="26"/>
      <c r="AW63" s="26"/>
      <c r="AX63" s="26"/>
      <c r="AY63" s="26"/>
      <c r="AZ63" s="26"/>
      <c r="BA63" s="28"/>
      <c r="BB63" s="111">
        <v>395</v>
      </c>
      <c r="BC63" s="112"/>
      <c r="BD63" s="112"/>
      <c r="BE63" s="21" t="s">
        <v>6</v>
      </c>
      <c r="BG63" s="60">
        <v>25</v>
      </c>
      <c r="BH63" s="73">
        <v>2350</v>
      </c>
    </row>
    <row r="64" spans="1:60" ht="16.5" customHeight="1">
      <c r="F64" s="88" t="s">
        <v>46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F64" s="9"/>
      <c r="AG64" s="75" t="s">
        <v>45</v>
      </c>
      <c r="AH64" s="9"/>
      <c r="AI64" s="9"/>
      <c r="AJ64" s="29"/>
      <c r="AK64" s="9"/>
      <c r="AL64" s="9"/>
      <c r="AM64" s="9"/>
      <c r="AN64" s="9"/>
      <c r="AO64" s="9"/>
      <c r="AP64" s="9"/>
      <c r="AS64" s="9"/>
      <c r="AT64" s="9"/>
      <c r="AU64" s="9"/>
      <c r="AV64" s="9"/>
      <c r="AW64" s="9"/>
      <c r="AX64" s="9"/>
      <c r="AY64" s="9"/>
      <c r="AZ64" s="9"/>
      <c r="BA64" s="9"/>
      <c r="BB64" s="20"/>
      <c r="BC64" s="20"/>
      <c r="BD64" s="20"/>
      <c r="BE64" s="9"/>
      <c r="BG64" s="60">
        <v>30</v>
      </c>
      <c r="BH64" s="73">
        <v>3550</v>
      </c>
    </row>
    <row r="65" spans="1:60" ht="16.5" customHeight="1">
      <c r="B65" s="78"/>
      <c r="D65" s="74"/>
      <c r="E65" s="74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G65" s="60">
        <v>40</v>
      </c>
      <c r="BH65" s="73">
        <v>7350</v>
      </c>
    </row>
    <row r="66" spans="1:60" ht="17.25" customHeight="1">
      <c r="A66" s="81" t="s">
        <v>28</v>
      </c>
      <c r="B66" s="82"/>
      <c r="C66" s="82"/>
      <c r="D66" s="82"/>
      <c r="E66" s="82"/>
      <c r="F66" s="82"/>
      <c r="G66" s="82"/>
      <c r="H66" s="83"/>
      <c r="I66" s="81" t="s">
        <v>32</v>
      </c>
      <c r="J66" s="82"/>
      <c r="K66" s="82"/>
      <c r="L66" s="82"/>
      <c r="M66" s="82"/>
      <c r="N66" s="82"/>
      <c r="O66" s="82"/>
      <c r="P66" s="82"/>
      <c r="Q66" s="83"/>
      <c r="R66" s="87" t="s">
        <v>33</v>
      </c>
      <c r="S66" s="87"/>
      <c r="T66" s="87"/>
      <c r="U66" s="87"/>
      <c r="V66" s="87"/>
      <c r="W66" s="87"/>
      <c r="X66" s="87"/>
      <c r="Y66" s="87"/>
      <c r="Z66" s="87"/>
      <c r="AA66" s="87" t="s">
        <v>34</v>
      </c>
      <c r="AB66" s="87"/>
      <c r="AC66" s="87"/>
      <c r="AD66" s="87"/>
      <c r="AE66" s="87"/>
      <c r="AF66" s="87"/>
      <c r="AG66" s="87"/>
      <c r="AH66" s="87"/>
      <c r="AI66" s="87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G66" s="60">
        <v>50</v>
      </c>
      <c r="BH66" s="73">
        <v>12350</v>
      </c>
    </row>
    <row r="67" spans="1:60" ht="17.25" customHeight="1">
      <c r="A67" s="84"/>
      <c r="B67" s="85"/>
      <c r="C67" s="85"/>
      <c r="D67" s="85"/>
      <c r="E67" s="85"/>
      <c r="F67" s="85"/>
      <c r="G67" s="85"/>
      <c r="H67" s="86"/>
      <c r="I67" s="84"/>
      <c r="J67" s="85"/>
      <c r="K67" s="85"/>
      <c r="L67" s="85"/>
      <c r="M67" s="85"/>
      <c r="N67" s="85"/>
      <c r="O67" s="85"/>
      <c r="P67" s="85"/>
      <c r="Q67" s="86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G67" s="60">
        <v>75</v>
      </c>
      <c r="BH67" s="73">
        <v>37350</v>
      </c>
    </row>
    <row r="68" spans="1:60" ht="17.25" customHeight="1">
      <c r="A68" s="81" t="s">
        <v>35</v>
      </c>
      <c r="B68" s="82"/>
      <c r="C68" s="82"/>
      <c r="D68" s="82"/>
      <c r="E68" s="82"/>
      <c r="F68" s="82"/>
      <c r="G68" s="82"/>
      <c r="H68" s="83"/>
      <c r="I68" s="81" t="s">
        <v>36</v>
      </c>
      <c r="J68" s="82"/>
      <c r="K68" s="82"/>
      <c r="L68" s="82"/>
      <c r="M68" s="82"/>
      <c r="N68" s="82"/>
      <c r="O68" s="82"/>
      <c r="P68" s="82"/>
      <c r="Q68" s="83"/>
      <c r="R68" s="87" t="s">
        <v>37</v>
      </c>
      <c r="S68" s="87"/>
      <c r="T68" s="87"/>
      <c r="U68" s="87"/>
      <c r="V68" s="87"/>
      <c r="W68" s="87"/>
      <c r="X68" s="87"/>
      <c r="Y68" s="87"/>
      <c r="Z68" s="87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G68" s="60">
        <v>100</v>
      </c>
      <c r="BH68" s="73">
        <v>37350</v>
      </c>
    </row>
    <row r="69" spans="1:60" ht="17.25" customHeight="1">
      <c r="A69" s="84"/>
      <c r="B69" s="85"/>
      <c r="C69" s="85"/>
      <c r="D69" s="85"/>
      <c r="E69" s="85"/>
      <c r="F69" s="85"/>
      <c r="G69" s="85"/>
      <c r="H69" s="86"/>
      <c r="I69" s="84"/>
      <c r="J69" s="85"/>
      <c r="K69" s="85"/>
      <c r="L69" s="85"/>
      <c r="M69" s="85"/>
      <c r="N69" s="85"/>
      <c r="O69" s="85"/>
      <c r="P69" s="85"/>
      <c r="Q69" s="86"/>
      <c r="R69" s="87"/>
      <c r="S69" s="87"/>
      <c r="T69" s="87"/>
      <c r="U69" s="87"/>
      <c r="V69" s="87"/>
      <c r="W69" s="87"/>
      <c r="X69" s="87"/>
      <c r="Y69" s="87"/>
      <c r="Z69" s="87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G69" s="60">
        <v>150</v>
      </c>
      <c r="BH69" s="73">
        <v>37350</v>
      </c>
    </row>
    <row r="70" spans="1:60" ht="13.5" customHeight="1"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60"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60"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60">
      <c r="AA73" s="1"/>
      <c r="AB73" s="1"/>
      <c r="AC73" s="1"/>
      <c r="AD73" s="1"/>
      <c r="AE73" s="1"/>
      <c r="AF73" s="1"/>
      <c r="AG73" s="1"/>
      <c r="AH73" s="1"/>
      <c r="AI73" s="1"/>
      <c r="AJ73" s="1"/>
    </row>
  </sheetData>
  <sheetProtection sheet="1" objects="1" scenarios="1" selectLockedCells="1"/>
  <protectedRanges>
    <protectedRange sqref="I60:M61" name="口径"/>
  </protectedRanges>
  <mergeCells count="613">
    <mergeCell ref="A18:C18"/>
    <mergeCell ref="D18:H18"/>
    <mergeCell ref="I18:M18"/>
    <mergeCell ref="N18:S18"/>
    <mergeCell ref="AG18:AL18"/>
    <mergeCell ref="W19:AA19"/>
    <mergeCell ref="AB19:AF19"/>
    <mergeCell ref="A13:C13"/>
    <mergeCell ref="D13:H13"/>
    <mergeCell ref="N13:S13"/>
    <mergeCell ref="A17:C17"/>
    <mergeCell ref="D17:H17"/>
    <mergeCell ref="I17:M17"/>
    <mergeCell ref="N17:S17"/>
    <mergeCell ref="AB17:AF17"/>
    <mergeCell ref="AG17:AL17"/>
    <mergeCell ref="AG19:AL19"/>
    <mergeCell ref="AB18:AF18"/>
    <mergeCell ref="T18:V18"/>
    <mergeCell ref="W18:AA18"/>
    <mergeCell ref="T17:V17"/>
    <mergeCell ref="W17:AA17"/>
    <mergeCell ref="D6:H6"/>
    <mergeCell ref="I6:M6"/>
    <mergeCell ref="N6:S6"/>
    <mergeCell ref="T6:V6"/>
    <mergeCell ref="W6:AA6"/>
    <mergeCell ref="AU6:AY6"/>
    <mergeCell ref="AZ6:BE6"/>
    <mergeCell ref="AB6:AF6"/>
    <mergeCell ref="AG6:AL6"/>
    <mergeCell ref="AP6:AT6"/>
    <mergeCell ref="AM6:AO6"/>
    <mergeCell ref="A1:AD3"/>
    <mergeCell ref="I8:M8"/>
    <mergeCell ref="AU7:AY7"/>
    <mergeCell ref="AZ7:BE7"/>
    <mergeCell ref="AU8:AY8"/>
    <mergeCell ref="AZ8:BE8"/>
    <mergeCell ref="A7:C7"/>
    <mergeCell ref="D7:H7"/>
    <mergeCell ref="I7:M7"/>
    <mergeCell ref="N7:S7"/>
    <mergeCell ref="A8:C8"/>
    <mergeCell ref="D8:H8"/>
    <mergeCell ref="N8:S8"/>
    <mergeCell ref="AG8:AL8"/>
    <mergeCell ref="AG7:AL7"/>
    <mergeCell ref="AP7:AT7"/>
    <mergeCell ref="AP8:AT8"/>
    <mergeCell ref="AM7:AO7"/>
    <mergeCell ref="AM8:AO8"/>
    <mergeCell ref="W8:AA8"/>
    <mergeCell ref="AB8:AF8"/>
    <mergeCell ref="T7:V7"/>
    <mergeCell ref="A4:L5"/>
    <mergeCell ref="A6:C6"/>
    <mergeCell ref="W7:AA7"/>
    <mergeCell ref="AB7:AF7"/>
    <mergeCell ref="T8:V8"/>
    <mergeCell ref="AU9:AY9"/>
    <mergeCell ref="AZ9:BE9"/>
    <mergeCell ref="A10:C10"/>
    <mergeCell ref="D10:H10"/>
    <mergeCell ref="N10:S10"/>
    <mergeCell ref="T10:V10"/>
    <mergeCell ref="I10:M10"/>
    <mergeCell ref="AM10:AO10"/>
    <mergeCell ref="AU10:AY10"/>
    <mergeCell ref="AZ10:BE10"/>
    <mergeCell ref="A9:C9"/>
    <mergeCell ref="D9:H9"/>
    <mergeCell ref="N9:S9"/>
    <mergeCell ref="T9:V9"/>
    <mergeCell ref="AB9:AF9"/>
    <mergeCell ref="AG9:AL9"/>
    <mergeCell ref="AG10:AL10"/>
    <mergeCell ref="AP10:AT10"/>
    <mergeCell ref="AP9:AT9"/>
    <mergeCell ref="I9:M9"/>
    <mergeCell ref="W10:AA10"/>
    <mergeCell ref="AB10:AF10"/>
    <mergeCell ref="AM9:AO9"/>
    <mergeCell ref="W9:AA9"/>
    <mergeCell ref="AU11:AY11"/>
    <mergeCell ref="AZ11:BE11"/>
    <mergeCell ref="A12:C12"/>
    <mergeCell ref="D12:H12"/>
    <mergeCell ref="N12:S12"/>
    <mergeCell ref="T12:V12"/>
    <mergeCell ref="W12:AA12"/>
    <mergeCell ref="AB12:AF12"/>
    <mergeCell ref="AG12:AL12"/>
    <mergeCell ref="A11:C11"/>
    <mergeCell ref="D11:H11"/>
    <mergeCell ref="N11:S11"/>
    <mergeCell ref="T11:V11"/>
    <mergeCell ref="W11:AA11"/>
    <mergeCell ref="AB11:AF11"/>
    <mergeCell ref="AG11:AL11"/>
    <mergeCell ref="AP11:AT11"/>
    <mergeCell ref="AM12:AO12"/>
    <mergeCell ref="AU12:AY12"/>
    <mergeCell ref="AZ12:BE12"/>
    <mergeCell ref="I11:M11"/>
    <mergeCell ref="I12:M12"/>
    <mergeCell ref="AM11:AO11"/>
    <mergeCell ref="AP12:AT12"/>
    <mergeCell ref="AU13:AY13"/>
    <mergeCell ref="AZ13:BE13"/>
    <mergeCell ref="A14:C14"/>
    <mergeCell ref="D14:H14"/>
    <mergeCell ref="N14:S14"/>
    <mergeCell ref="T14:V14"/>
    <mergeCell ref="W14:AA14"/>
    <mergeCell ref="AB14:AF14"/>
    <mergeCell ref="AG14:AL14"/>
    <mergeCell ref="AM14:AO14"/>
    <mergeCell ref="I13:M13"/>
    <mergeCell ref="I14:M14"/>
    <mergeCell ref="AG13:AL13"/>
    <mergeCell ref="AM13:AO13"/>
    <mergeCell ref="AP13:AT13"/>
    <mergeCell ref="T13:V13"/>
    <mergeCell ref="W13:AA13"/>
    <mergeCell ref="AB13:AF13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4:AT14"/>
    <mergeCell ref="AU14:AY14"/>
    <mergeCell ref="AZ14:BE14"/>
    <mergeCell ref="A15:C15"/>
    <mergeCell ref="D15:H15"/>
    <mergeCell ref="I15:M15"/>
    <mergeCell ref="N15:S15"/>
    <mergeCell ref="T15:V15"/>
    <mergeCell ref="W15:AA15"/>
    <mergeCell ref="AB15:AF15"/>
    <mergeCell ref="AG15:AL15"/>
    <mergeCell ref="AG16:AL16"/>
    <mergeCell ref="AM15:AO15"/>
    <mergeCell ref="AM16:AO16"/>
    <mergeCell ref="AP15:AT15"/>
    <mergeCell ref="AU15:AY15"/>
    <mergeCell ref="AU17:AY17"/>
    <mergeCell ref="AZ17:BE17"/>
    <mergeCell ref="AM18:AO18"/>
    <mergeCell ref="AP18:AT18"/>
    <mergeCell ref="AU18:AY18"/>
    <mergeCell ref="AZ18:BE18"/>
    <mergeCell ref="AP16:AT16"/>
    <mergeCell ref="AU16:AY16"/>
    <mergeCell ref="AZ16:BE16"/>
    <mergeCell ref="AM17:AO17"/>
    <mergeCell ref="AP17:AT17"/>
    <mergeCell ref="AM19:AO19"/>
    <mergeCell ref="AP19:AT19"/>
    <mergeCell ref="AU19:AY19"/>
    <mergeCell ref="AZ19:BE19"/>
    <mergeCell ref="A20:C20"/>
    <mergeCell ref="D20:H20"/>
    <mergeCell ref="I20:M20"/>
    <mergeCell ref="N20:S20"/>
    <mergeCell ref="T20:V20"/>
    <mergeCell ref="A19:C19"/>
    <mergeCell ref="D19:H19"/>
    <mergeCell ref="I19:M19"/>
    <mergeCell ref="N19:S19"/>
    <mergeCell ref="T19:V19"/>
    <mergeCell ref="W20:AA20"/>
    <mergeCell ref="AB20:AF20"/>
    <mergeCell ref="AG20:AL20"/>
    <mergeCell ref="AM20:AO20"/>
    <mergeCell ref="AZ20:BE20"/>
    <mergeCell ref="A21:C21"/>
    <mergeCell ref="D21:H21"/>
    <mergeCell ref="I21:M21"/>
    <mergeCell ref="N21:S21"/>
    <mergeCell ref="T21:V21"/>
    <mergeCell ref="AP20:AT20"/>
    <mergeCell ref="AU20:AY20"/>
    <mergeCell ref="AZ21:BE21"/>
    <mergeCell ref="A22:C22"/>
    <mergeCell ref="D22:H22"/>
    <mergeCell ref="I22:M22"/>
    <mergeCell ref="N22:S22"/>
    <mergeCell ref="T22:V22"/>
    <mergeCell ref="W22:AA22"/>
    <mergeCell ref="AB22:AF22"/>
    <mergeCell ref="AZ22:BE22"/>
    <mergeCell ref="W21:AA21"/>
    <mergeCell ref="AB21:AF21"/>
    <mergeCell ref="AG21:AL21"/>
    <mergeCell ref="AM21:AO21"/>
    <mergeCell ref="AP21:AT21"/>
    <mergeCell ref="AU21:AY21"/>
    <mergeCell ref="AG22:AL22"/>
    <mergeCell ref="AM22:AO22"/>
    <mergeCell ref="AP22:AT22"/>
    <mergeCell ref="AU22:AY22"/>
    <mergeCell ref="W23:AA23"/>
    <mergeCell ref="AB23:AF23"/>
    <mergeCell ref="AG23:AL23"/>
    <mergeCell ref="AM23:AO23"/>
    <mergeCell ref="A23:C23"/>
    <mergeCell ref="D23:H23"/>
    <mergeCell ref="I23:M23"/>
    <mergeCell ref="N23:S23"/>
    <mergeCell ref="T23:V23"/>
    <mergeCell ref="AP23:AT23"/>
    <mergeCell ref="AZ23:BE23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U23:AY23"/>
    <mergeCell ref="AP24:AT24"/>
    <mergeCell ref="AU24:AY24"/>
    <mergeCell ref="AZ24:BE24"/>
    <mergeCell ref="W26:AA26"/>
    <mergeCell ref="AB26:AF26"/>
    <mergeCell ref="AG26:AL26"/>
    <mergeCell ref="AM26:AO26"/>
    <mergeCell ref="AZ25:BE25"/>
    <mergeCell ref="A26:C26"/>
    <mergeCell ref="D26:H26"/>
    <mergeCell ref="I26:M26"/>
    <mergeCell ref="N26:S26"/>
    <mergeCell ref="T26:V26"/>
    <mergeCell ref="AP26:AT26"/>
    <mergeCell ref="AU26:AY26"/>
    <mergeCell ref="AG25:AL25"/>
    <mergeCell ref="AM25:AO25"/>
    <mergeCell ref="AZ26:BE26"/>
    <mergeCell ref="A25:C25"/>
    <mergeCell ref="D25:H25"/>
    <mergeCell ref="I25:M25"/>
    <mergeCell ref="N25:S25"/>
    <mergeCell ref="T25:V25"/>
    <mergeCell ref="W25:AA25"/>
    <mergeCell ref="AB25:AF25"/>
    <mergeCell ref="AP25:AT25"/>
    <mergeCell ref="AU25:AY25"/>
    <mergeCell ref="AP27:AT27"/>
    <mergeCell ref="AU27:AY27"/>
    <mergeCell ref="AZ27:BE27"/>
    <mergeCell ref="A28:C28"/>
    <mergeCell ref="D28:H28"/>
    <mergeCell ref="I28:M28"/>
    <mergeCell ref="N28:S28"/>
    <mergeCell ref="T28:V28"/>
    <mergeCell ref="W28:AA28"/>
    <mergeCell ref="AB28:AF28"/>
    <mergeCell ref="AP28:AT28"/>
    <mergeCell ref="AU28:AY28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W29:AA29"/>
    <mergeCell ref="AB29:AF29"/>
    <mergeCell ref="AG29:AL29"/>
    <mergeCell ref="AM29:AO29"/>
    <mergeCell ref="AZ28:BE28"/>
    <mergeCell ref="A29:C29"/>
    <mergeCell ref="D29:H29"/>
    <mergeCell ref="I29:M29"/>
    <mergeCell ref="N29:S29"/>
    <mergeCell ref="T29:V29"/>
    <mergeCell ref="AP29:AT29"/>
    <mergeCell ref="AU29:AY29"/>
    <mergeCell ref="AG28:AL28"/>
    <mergeCell ref="AM28:AO28"/>
    <mergeCell ref="AZ29:BE29"/>
    <mergeCell ref="AP30:AT30"/>
    <mergeCell ref="AU30:AY30"/>
    <mergeCell ref="AZ30:BE30"/>
    <mergeCell ref="A31:C31"/>
    <mergeCell ref="D31:H31"/>
    <mergeCell ref="I31:M31"/>
    <mergeCell ref="N31:S31"/>
    <mergeCell ref="T31:V31"/>
    <mergeCell ref="W31:AA31"/>
    <mergeCell ref="AB31:AF31"/>
    <mergeCell ref="AP31:AT31"/>
    <mergeCell ref="AU31:AY31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W32:AA32"/>
    <mergeCell ref="AB32:AF32"/>
    <mergeCell ref="AG32:AL32"/>
    <mergeCell ref="AM32:AO32"/>
    <mergeCell ref="AZ31:BE31"/>
    <mergeCell ref="A32:C32"/>
    <mergeCell ref="D32:H32"/>
    <mergeCell ref="I32:M32"/>
    <mergeCell ref="N32:S32"/>
    <mergeCell ref="T32:V32"/>
    <mergeCell ref="AP32:AT32"/>
    <mergeCell ref="AU32:AY32"/>
    <mergeCell ref="AG31:AL31"/>
    <mergeCell ref="AM31:AO31"/>
    <mergeCell ref="AZ32:BE32"/>
    <mergeCell ref="AP33:AT33"/>
    <mergeCell ref="AU33:AY33"/>
    <mergeCell ref="AZ33:BE33"/>
    <mergeCell ref="A34:C34"/>
    <mergeCell ref="D34:H34"/>
    <mergeCell ref="I34:M34"/>
    <mergeCell ref="N34:S34"/>
    <mergeCell ref="T34:V34"/>
    <mergeCell ref="W34:AA34"/>
    <mergeCell ref="AB34:AF34"/>
    <mergeCell ref="AP34:AT34"/>
    <mergeCell ref="AU34:AY34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W35:AA35"/>
    <mergeCell ref="AB35:AF35"/>
    <mergeCell ref="AG35:AL35"/>
    <mergeCell ref="AM35:AO35"/>
    <mergeCell ref="AZ34:BE34"/>
    <mergeCell ref="A35:C35"/>
    <mergeCell ref="D35:H35"/>
    <mergeCell ref="I35:M35"/>
    <mergeCell ref="N35:S35"/>
    <mergeCell ref="T35:V35"/>
    <mergeCell ref="AP35:AT35"/>
    <mergeCell ref="AU35:AY35"/>
    <mergeCell ref="AG34:AL34"/>
    <mergeCell ref="AM34:AO34"/>
    <mergeCell ref="AZ35:BE35"/>
    <mergeCell ref="AP36:AT36"/>
    <mergeCell ref="AU36:AY36"/>
    <mergeCell ref="AZ36:BE36"/>
    <mergeCell ref="A37:C37"/>
    <mergeCell ref="D37:H37"/>
    <mergeCell ref="I37:M37"/>
    <mergeCell ref="N37:S37"/>
    <mergeCell ref="T37:V37"/>
    <mergeCell ref="W37:AA37"/>
    <mergeCell ref="AB37:AF37"/>
    <mergeCell ref="AP37:AT37"/>
    <mergeCell ref="AU37:AY37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W38:AA38"/>
    <mergeCell ref="AB38:AF38"/>
    <mergeCell ref="AG38:AL38"/>
    <mergeCell ref="AM38:AO38"/>
    <mergeCell ref="AZ37:BE37"/>
    <mergeCell ref="A38:C38"/>
    <mergeCell ref="D38:H38"/>
    <mergeCell ref="I38:M38"/>
    <mergeCell ref="N38:S38"/>
    <mergeCell ref="T38:V38"/>
    <mergeCell ref="AP38:AT38"/>
    <mergeCell ref="AU38:AY38"/>
    <mergeCell ref="AG37:AL37"/>
    <mergeCell ref="AM37:AO37"/>
    <mergeCell ref="AZ38:BE38"/>
    <mergeCell ref="AP39:AT39"/>
    <mergeCell ref="AU39:AY39"/>
    <mergeCell ref="AZ39:BE39"/>
    <mergeCell ref="A40:C40"/>
    <mergeCell ref="D40:H40"/>
    <mergeCell ref="I40:M40"/>
    <mergeCell ref="N40:S40"/>
    <mergeCell ref="T40:V40"/>
    <mergeCell ref="W40:AA40"/>
    <mergeCell ref="AB40:AF40"/>
    <mergeCell ref="AP40:AT40"/>
    <mergeCell ref="AU40:AY40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W41:AA41"/>
    <mergeCell ref="AB41:AF41"/>
    <mergeCell ref="AG41:AL41"/>
    <mergeCell ref="AM41:AO41"/>
    <mergeCell ref="AZ40:BE40"/>
    <mergeCell ref="A41:C41"/>
    <mergeCell ref="D41:H41"/>
    <mergeCell ref="I41:M41"/>
    <mergeCell ref="N41:S41"/>
    <mergeCell ref="T41:V41"/>
    <mergeCell ref="AP41:AT41"/>
    <mergeCell ref="AU41:AY41"/>
    <mergeCell ref="AG40:AL40"/>
    <mergeCell ref="AM40:AO40"/>
    <mergeCell ref="AZ41:BE41"/>
    <mergeCell ref="AP42:AT42"/>
    <mergeCell ref="AU42:AY42"/>
    <mergeCell ref="AZ42:BE42"/>
    <mergeCell ref="A43:C43"/>
    <mergeCell ref="D43:H43"/>
    <mergeCell ref="I43:M43"/>
    <mergeCell ref="N43:S43"/>
    <mergeCell ref="T43:V43"/>
    <mergeCell ref="W43:AA43"/>
    <mergeCell ref="AB43:AF43"/>
    <mergeCell ref="AP43:AT43"/>
    <mergeCell ref="AU43:AY43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W44:AA44"/>
    <mergeCell ref="AB44:AF44"/>
    <mergeCell ref="AG44:AL44"/>
    <mergeCell ref="AM44:AO44"/>
    <mergeCell ref="AZ43:BE43"/>
    <mergeCell ref="A44:C44"/>
    <mergeCell ref="D44:H44"/>
    <mergeCell ref="I44:M44"/>
    <mergeCell ref="N44:S44"/>
    <mergeCell ref="T44:V44"/>
    <mergeCell ref="AP44:AT44"/>
    <mergeCell ref="AU44:AY44"/>
    <mergeCell ref="AG43:AL43"/>
    <mergeCell ref="AM43:AO43"/>
    <mergeCell ref="AZ44:BE44"/>
    <mergeCell ref="AP45:AT45"/>
    <mergeCell ref="AU45:AY45"/>
    <mergeCell ref="AZ45:BE45"/>
    <mergeCell ref="A46:C46"/>
    <mergeCell ref="D46:H46"/>
    <mergeCell ref="I46:M46"/>
    <mergeCell ref="N46:S46"/>
    <mergeCell ref="T46:V46"/>
    <mergeCell ref="W46:AA46"/>
    <mergeCell ref="AB46:AF46"/>
    <mergeCell ref="AZ46:BE46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47:C47"/>
    <mergeCell ref="D47:H47"/>
    <mergeCell ref="I47:M47"/>
    <mergeCell ref="N47:S47"/>
    <mergeCell ref="T47:V47"/>
    <mergeCell ref="AG46:AL46"/>
    <mergeCell ref="AM46:AO46"/>
    <mergeCell ref="AP46:AT46"/>
    <mergeCell ref="AU46:AY46"/>
    <mergeCell ref="AF52:AI54"/>
    <mergeCell ref="E53:G54"/>
    <mergeCell ref="H53:K54"/>
    <mergeCell ref="Y54:AB54"/>
    <mergeCell ref="AK50:AZ51"/>
    <mergeCell ref="AG47:AL47"/>
    <mergeCell ref="AM47:AO47"/>
    <mergeCell ref="AP47:AT47"/>
    <mergeCell ref="AU47:AY47"/>
    <mergeCell ref="W47:AA47"/>
    <mergeCell ref="AB47:AF47"/>
    <mergeCell ref="AZ47:BE47"/>
    <mergeCell ref="D48:BE49"/>
    <mergeCell ref="F50:U51"/>
    <mergeCell ref="AJ52:AN52"/>
    <mergeCell ref="AJ53:AN54"/>
    <mergeCell ref="AO53:BA54"/>
    <mergeCell ref="BB54:BE54"/>
    <mergeCell ref="BB53:BE53"/>
    <mergeCell ref="AO52:BE52"/>
    <mergeCell ref="L52:AB52"/>
    <mergeCell ref="Y53:AB53"/>
    <mergeCell ref="O55:P55"/>
    <mergeCell ref="R55:T55"/>
    <mergeCell ref="L53:X54"/>
    <mergeCell ref="L55:N55"/>
    <mergeCell ref="A52:D54"/>
    <mergeCell ref="E52:K52"/>
    <mergeCell ref="U55:V55"/>
    <mergeCell ref="W55:X55"/>
    <mergeCell ref="O57:P57"/>
    <mergeCell ref="AX56:AY56"/>
    <mergeCell ref="AZ56:BA56"/>
    <mergeCell ref="AO57:AQ57"/>
    <mergeCell ref="AZ58:BA58"/>
    <mergeCell ref="BB58:BD58"/>
    <mergeCell ref="AO56:AQ56"/>
    <mergeCell ref="AO55:AQ55"/>
    <mergeCell ref="AU56:AW56"/>
    <mergeCell ref="AU55:AW55"/>
    <mergeCell ref="BB57:BD57"/>
    <mergeCell ref="AR56:AS56"/>
    <mergeCell ref="BB56:BD56"/>
    <mergeCell ref="AR55:AS55"/>
    <mergeCell ref="AX55:AY55"/>
    <mergeCell ref="AZ55:BA55"/>
    <mergeCell ref="BB55:BD55"/>
    <mergeCell ref="Y55:AA55"/>
    <mergeCell ref="AR62:AS62"/>
    <mergeCell ref="AR61:AS61"/>
    <mergeCell ref="AK59:AM59"/>
    <mergeCell ref="AR59:AS59"/>
    <mergeCell ref="AR60:AS60"/>
    <mergeCell ref="AU58:AW58"/>
    <mergeCell ref="AR57:AS57"/>
    <mergeCell ref="Y58:AA58"/>
    <mergeCell ref="AR58:AS58"/>
    <mergeCell ref="AZ57:BA57"/>
    <mergeCell ref="AU57:AW57"/>
    <mergeCell ref="AO59:AQ59"/>
    <mergeCell ref="AO58:AQ58"/>
    <mergeCell ref="AF59:AI59"/>
    <mergeCell ref="AO61:AQ61"/>
    <mergeCell ref="AU61:AW61"/>
    <mergeCell ref="AU60:AW60"/>
    <mergeCell ref="AU59:AW59"/>
    <mergeCell ref="B60:H61"/>
    <mergeCell ref="I60:M61"/>
    <mergeCell ref="N60:O61"/>
    <mergeCell ref="AO60:AQ60"/>
    <mergeCell ref="L57:N57"/>
    <mergeCell ref="BB63:BD63"/>
    <mergeCell ref="AO63:AQ63"/>
    <mergeCell ref="AO62:AQ62"/>
    <mergeCell ref="AU62:AW62"/>
    <mergeCell ref="R57:T57"/>
    <mergeCell ref="AX61:AY61"/>
    <mergeCell ref="AZ59:BA59"/>
    <mergeCell ref="BB61:BD61"/>
    <mergeCell ref="AX62:AY62"/>
    <mergeCell ref="AZ62:BA62"/>
    <mergeCell ref="BB62:BD62"/>
    <mergeCell ref="AX60:AY60"/>
    <mergeCell ref="AX59:AY59"/>
    <mergeCell ref="BB59:BD59"/>
    <mergeCell ref="AZ61:BA61"/>
    <mergeCell ref="AZ60:BA60"/>
    <mergeCell ref="BB60:BD60"/>
    <mergeCell ref="AX57:AY57"/>
    <mergeCell ref="AX58:AY58"/>
    <mergeCell ref="AE1:BE3"/>
    <mergeCell ref="AF4:BE4"/>
    <mergeCell ref="AF5:BE5"/>
    <mergeCell ref="A66:H67"/>
    <mergeCell ref="A68:H69"/>
    <mergeCell ref="I66:Q67"/>
    <mergeCell ref="I68:Q69"/>
    <mergeCell ref="R66:Z67"/>
    <mergeCell ref="R68:Z69"/>
    <mergeCell ref="AA66:AI67"/>
    <mergeCell ref="F64:AB65"/>
    <mergeCell ref="R56:T56"/>
    <mergeCell ref="W57:X57"/>
    <mergeCell ref="Y57:AA57"/>
    <mergeCell ref="U56:V56"/>
    <mergeCell ref="L58:N58"/>
    <mergeCell ref="L56:N56"/>
    <mergeCell ref="A56:D56"/>
    <mergeCell ref="E56:G56"/>
    <mergeCell ref="H56:J56"/>
    <mergeCell ref="O56:P56"/>
    <mergeCell ref="U57:V57"/>
    <mergeCell ref="W56:X56"/>
    <mergeCell ref="Y56:AA56"/>
  </mergeCells>
  <phoneticPr fontId="3"/>
  <dataValidations count="1">
    <dataValidation type="list" allowBlank="1" showInputMessage="1" showErrorMessage="1" sqref="I60:M61">
      <formula1>$BG$63:$BG$69</formula1>
    </dataValidation>
  </dataValidations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西川　幸作</cp:lastModifiedBy>
  <cp:lastPrinted>2023-08-08T09:56:24Z</cp:lastPrinted>
  <dcterms:created xsi:type="dcterms:W3CDTF">2000-06-22T06:43:42Z</dcterms:created>
  <dcterms:modified xsi:type="dcterms:W3CDTF">2023-08-17T06:09:44Z</dcterms:modified>
</cp:coreProperties>
</file>