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s10000svj02020\sdoc-2026$\112000_庭窪\2606_水質管理課\12_月報\02_三島\2_三島月報\HP掲載用\"/>
    </mc:Choice>
  </mc:AlternateContent>
  <xr:revisionPtr revIDLastSave="0" documentId="8_{ECE3A9C6-3DFB-467B-AAA4-1F8D930CE772}" xr6:coauthVersionLast="47" xr6:coauthVersionMax="47" xr10:uidLastSave="{00000000-0000-0000-0000-000000000000}"/>
  <bookViews>
    <workbookView xWindow="-120" yWindow="-120" windowWidth="20730" windowHeight="11040" tabRatio="916" xr2:uid="{00000000-000D-0000-FFFF-FFFF00000000}"/>
  </bookViews>
  <sheets>
    <sheet name="原水" sheetId="18" r:id="rId1"/>
    <sheet name="浄水" sheetId="17" r:id="rId2"/>
  </sheets>
  <definedNames>
    <definedName name="_xlnm.Print_Area" localSheetId="0">原水!$A$1:$V$41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17" l="1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P2" i="17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B8" i="18"/>
  <c r="B7" i="18"/>
  <c r="B6" i="18"/>
  <c r="T2" i="18"/>
</calcChain>
</file>

<file path=xl/sharedStrings.xml><?xml version="1.0" encoding="utf-8"?>
<sst xmlns="http://schemas.openxmlformats.org/spreadsheetml/2006/main" count="306" uniqueCount="76">
  <si>
    <t>採水</t>
  </si>
  <si>
    <t>時刻</t>
  </si>
  <si>
    <t>気温</t>
  </si>
  <si>
    <t>水温</t>
  </si>
  <si>
    <t>色度</t>
  </si>
  <si>
    <t>濁度</t>
  </si>
  <si>
    <t>味</t>
  </si>
  <si>
    <t>遊離残留塩素</t>
  </si>
  <si>
    <t>塩素要求量</t>
  </si>
  <si>
    <t>最高値</t>
  </si>
  <si>
    <t>最低値</t>
  </si>
  <si>
    <t>平均値</t>
  </si>
  <si>
    <t>pH値</t>
  </si>
  <si>
    <t>ｱﾙｶﾘ度</t>
  </si>
  <si>
    <t>臭気</t>
  </si>
  <si>
    <t>過ﾏﾝｶﾞﾝ酸</t>
  </si>
  <si>
    <t>大腸菌</t>
    <rPh sb="0" eb="3">
      <t>ダイチョウキン</t>
    </rPh>
    <phoneticPr fontId="5"/>
  </si>
  <si>
    <t>一般細菌</t>
  </si>
  <si>
    <t>溶存</t>
  </si>
  <si>
    <t>ｱﾝﾓﾆｱ態</t>
    <rPh sb="5" eb="6">
      <t>タイド</t>
    </rPh>
    <phoneticPr fontId="5"/>
  </si>
  <si>
    <t>ｼﾞｪｵｽﾐﾝ</t>
  </si>
  <si>
    <t>2-ﾒﾁﾙｲｿ</t>
  </si>
  <si>
    <t>日付</t>
  </si>
  <si>
    <t>曜日</t>
  </si>
  <si>
    <t>当日天候</t>
  </si>
  <si>
    <t>前日天候</t>
  </si>
  <si>
    <t>ｶﾘｳﾑ消費量</t>
  </si>
  <si>
    <t>ﾏﾝｶﾞﾝ</t>
  </si>
  <si>
    <t>窒素</t>
  </si>
  <si>
    <t>ﾎﾞﾙﾈｵｰﾙ</t>
  </si>
  <si>
    <t>℃</t>
  </si>
  <si>
    <t>度</t>
  </si>
  <si>
    <t>試験回数</t>
  </si>
  <si>
    <t>残留塩素</t>
    <rPh sb="0" eb="4">
      <t>ザンリュウエンソ</t>
    </rPh>
    <phoneticPr fontId="5"/>
  </si>
  <si>
    <t>大腸菌</t>
  </si>
  <si>
    <t>紫外線</t>
    <rPh sb="0" eb="3">
      <t>シガイセン</t>
    </rPh>
    <phoneticPr fontId="4"/>
  </si>
  <si>
    <t>吸光度</t>
    <rPh sb="0" eb="3">
      <t>キュウコウド</t>
    </rPh>
    <phoneticPr fontId="4"/>
  </si>
  <si>
    <t>(260nm,50mm)</t>
    <phoneticPr fontId="4"/>
  </si>
  <si>
    <t>端数処理により、各数値の平均が表示の平均値と一致しないことがある。</t>
  </si>
  <si>
    <t>集落/mL</t>
    <rPh sb="0" eb="2">
      <t>シュウラク</t>
    </rPh>
    <phoneticPr fontId="4"/>
  </si>
  <si>
    <t>三島浄水場原水水質試験月報</t>
    <rPh sb="0" eb="2">
      <t>ミシマ</t>
    </rPh>
    <rPh sb="2" eb="5">
      <t>ジョウスイジョウ</t>
    </rPh>
    <phoneticPr fontId="7"/>
  </si>
  <si>
    <t>温時</t>
    <rPh sb="0" eb="1">
      <t>アタタ</t>
    </rPh>
    <phoneticPr fontId="4"/>
  </si>
  <si>
    <t>冷時</t>
    <rPh sb="0" eb="1">
      <t>ツメ</t>
    </rPh>
    <phoneticPr fontId="4"/>
  </si>
  <si>
    <t>MPN/100mL</t>
    <phoneticPr fontId="4"/>
  </si>
  <si>
    <t>mg/L</t>
    <phoneticPr fontId="4"/>
  </si>
  <si>
    <t>mg/L</t>
    <phoneticPr fontId="4"/>
  </si>
  <si>
    <t>mg/L</t>
    <phoneticPr fontId="4"/>
  </si>
  <si>
    <t>三島浄水場浄水水質試験月報</t>
    <rPh sb="0" eb="2">
      <t>ミシマ</t>
    </rPh>
    <rPh sb="5" eb="7">
      <t>ジョウスイ</t>
    </rPh>
    <phoneticPr fontId="7"/>
  </si>
  <si>
    <t>温時</t>
    <rPh sb="0" eb="1">
      <t>オン</t>
    </rPh>
    <rPh sb="1" eb="2">
      <t>トキ</t>
    </rPh>
    <phoneticPr fontId="4"/>
  </si>
  <si>
    <t>MPN/100mL</t>
    <phoneticPr fontId="4"/>
  </si>
  <si>
    <t>mg/L</t>
    <phoneticPr fontId="4"/>
  </si>
  <si>
    <t>(260nm,50mm)</t>
    <phoneticPr fontId="4"/>
  </si>
  <si>
    <t>&lt;0.5</t>
  </si>
  <si>
    <t>&lt;0.1</t>
  </si>
  <si>
    <t>雨</t>
  </si>
  <si>
    <t>曇時々雨</t>
  </si>
  <si>
    <t>厨芥臭</t>
  </si>
  <si>
    <t>晴</t>
  </si>
  <si>
    <t>雨一時曇</t>
  </si>
  <si>
    <t>晴後曇</t>
  </si>
  <si>
    <t>曇後雨</t>
  </si>
  <si>
    <t>曇後晴</t>
  </si>
  <si>
    <t>厨芥＋下水臭</t>
  </si>
  <si>
    <t>曇</t>
  </si>
  <si>
    <t>雨後曇</t>
  </si>
  <si>
    <t>雨時々曇</t>
  </si>
  <si>
    <t>晴一時曇</t>
  </si>
  <si>
    <t>晴一時雨</t>
  </si>
  <si>
    <t>生ぐさ臭</t>
  </si>
  <si>
    <t>晴時々曇</t>
  </si>
  <si>
    <t>厨芥＋生ぐさ臭</t>
  </si>
  <si>
    <t>曇一時雨</t>
  </si>
  <si>
    <t>晴後雨</t>
  </si>
  <si>
    <t>異常なし</t>
  </si>
  <si>
    <t>塩素臭</t>
  </si>
  <si>
    <t>&lt;0.000001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</si>
</sst>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0.0"/>
    <numFmt numFmtId="177" formatCode="0_ "/>
    <numFmt numFmtId="178" formatCode="0_);[Red]\(0\)"/>
    <numFmt numFmtId="179" formatCode="0.0_);[Red]\(0.0\)"/>
    <numFmt numFmtId="180" formatCode="[$-411]ggge&quot;年&quot;m&quot;月&quot;"/>
    <numFmt numFmtId="181" formatCode="d"/>
    <numFmt numFmtId="182" formatCode="aaa"/>
    <numFmt numFmtId="183" formatCode="0.000000"/>
    <numFmt numFmtId="184" formatCode="[&lt;10]\ 0.0;#,##0"/>
    <numFmt numFmtId="185" formatCode="0.000_ "/>
    <numFmt numFmtId="186" formatCode="0.0_ "/>
    <numFmt numFmtId="187" formatCode="[$-411]ggge&quot;年度 三島浄水場&quot;"/>
    <numFmt numFmtId="188" formatCode="#,##0.000_);[Red]\(#,##0.000\)"/>
    <numFmt numFmtId="189" formatCode="#,##0.0_);[Red]\(#,##0.0\)"/>
    <numFmt numFmtId="190" formatCode="#;&quot;検出せず&quot;;&quot;検出せず&quot;"/>
  </numFmts>
  <fonts count="1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明朝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 applyProtection="1">
      <alignment horizontal="centerContinuous" vertical="center" shrinkToFit="1"/>
      <protection locked="0"/>
    </xf>
    <xf numFmtId="0" fontId="6" fillId="0" borderId="7" xfId="0" applyFont="1" applyBorder="1" applyAlignment="1" applyProtection="1">
      <alignment horizontal="centerContinuous" vertical="center" shrinkToFit="1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181" fontId="6" fillId="0" borderId="5" xfId="0" applyNumberFormat="1" applyFont="1" applyBorder="1" applyAlignment="1" applyProtection="1">
      <alignment horizontal="center" vertical="center"/>
      <protection locked="0"/>
    </xf>
    <xf numFmtId="182" fontId="6" fillId="0" borderId="0" xfId="0" applyNumberFormat="1" applyFont="1" applyAlignment="1" applyProtection="1">
      <alignment horizontal="center" vertical="center"/>
      <protection locked="0"/>
    </xf>
    <xf numFmtId="38" fontId="6" fillId="0" borderId="0" xfId="1" applyFont="1" applyBorder="1" applyAlignment="1" applyProtection="1">
      <alignment vertical="center"/>
      <protection locked="0"/>
    </xf>
    <xf numFmtId="181" fontId="6" fillId="0" borderId="4" xfId="0" applyNumberFormat="1" applyFont="1" applyBorder="1" applyAlignment="1" applyProtection="1">
      <alignment horizontal="center" vertical="center"/>
      <protection locked="0"/>
    </xf>
    <xf numFmtId="182" fontId="6" fillId="0" borderId="12" xfId="0" applyNumberFormat="1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7" fillId="0" borderId="0" xfId="0" applyFont="1" applyAlignment="1" applyProtection="1">
      <alignment horizontal="centerContinuous" vertical="center"/>
      <protection locked="0"/>
    </xf>
    <xf numFmtId="0" fontId="6" fillId="0" borderId="14" xfId="0" applyFont="1" applyBorder="1" applyAlignment="1" applyProtection="1">
      <alignment horizontal="centerContinuous" vertical="center" shrinkToFit="1"/>
      <protection locked="0"/>
    </xf>
    <xf numFmtId="0" fontId="6" fillId="0" borderId="5" xfId="0" applyFont="1" applyFill="1" applyBorder="1" applyAlignment="1" applyProtection="1">
      <alignment horizontal="center" vertical="center" shrinkToFit="1"/>
      <protection locked="0"/>
    </xf>
    <xf numFmtId="179" fontId="6" fillId="0" borderId="0" xfId="0" applyNumberFormat="1" applyFont="1" applyAlignment="1">
      <alignment vertical="center"/>
    </xf>
    <xf numFmtId="176" fontId="6" fillId="0" borderId="5" xfId="0" applyNumberFormat="1" applyFont="1" applyFill="1" applyBorder="1" applyAlignment="1" applyProtection="1">
      <alignment horizontal="center" vertical="center"/>
    </xf>
    <xf numFmtId="176" fontId="6" fillId="0" borderId="4" xfId="0" applyNumberFormat="1" applyFont="1" applyFill="1" applyBorder="1" applyAlignment="1" applyProtection="1">
      <alignment horizontal="center" vertical="center"/>
    </xf>
    <xf numFmtId="176" fontId="6" fillId="0" borderId="2" xfId="2" applyNumberFormat="1" applyFont="1" applyFill="1" applyBorder="1" applyAlignment="1" applyProtection="1">
      <alignment horizontal="center" vertical="center"/>
    </xf>
    <xf numFmtId="176" fontId="6" fillId="0" borderId="0" xfId="2" applyNumberFormat="1" applyFont="1" applyFill="1" applyBorder="1" applyAlignment="1" applyProtection="1">
      <alignment horizontal="center" vertical="center"/>
    </xf>
    <xf numFmtId="176" fontId="6" fillId="0" borderId="9" xfId="0" applyNumberFormat="1" applyFont="1" applyFill="1" applyBorder="1" applyAlignment="1" applyProtection="1">
      <alignment horizontal="center" vertical="center"/>
    </xf>
    <xf numFmtId="176" fontId="6" fillId="0" borderId="3" xfId="2" applyNumberFormat="1" applyFont="1" applyFill="1" applyBorder="1" applyAlignment="1" applyProtection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 applyProtection="1">
      <alignment horizontal="center" vertical="center" shrinkToFit="1"/>
      <protection locked="0"/>
    </xf>
    <xf numFmtId="182" fontId="6" fillId="0" borderId="2" xfId="0" applyNumberFormat="1" applyFont="1" applyBorder="1" applyAlignment="1" applyProtection="1">
      <alignment horizontal="center" vertical="center"/>
      <protection locked="0"/>
    </xf>
    <xf numFmtId="0" fontId="6" fillId="0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5" xfId="0" applyNumberFormat="1" applyFont="1" applyFill="1" applyBorder="1" applyAlignment="1" applyProtection="1">
      <alignment horizontal="center" vertical="center"/>
      <protection locked="0"/>
    </xf>
    <xf numFmtId="176" fontId="6" fillId="0" borderId="5" xfId="0" applyNumberFormat="1" applyFont="1" applyFill="1" applyBorder="1" applyAlignment="1" applyProtection="1">
      <alignment horizontal="center" vertical="center"/>
      <protection locked="0"/>
    </xf>
    <xf numFmtId="184" fontId="6" fillId="0" borderId="5" xfId="0" applyNumberFormat="1" applyFont="1" applyFill="1" applyBorder="1" applyAlignment="1" applyProtection="1">
      <alignment horizontal="center" vertical="center"/>
      <protection locked="0"/>
    </xf>
    <xf numFmtId="0" fontId="6" fillId="0" borderId="5" xfId="0" applyNumberFormat="1" applyFont="1" applyFill="1" applyBorder="1" applyAlignment="1" applyProtection="1">
      <alignment horizontal="center" vertical="center" shrinkToFit="1"/>
      <protection locked="0"/>
    </xf>
    <xf numFmtId="178" fontId="6" fillId="0" borderId="5" xfId="0" applyNumberFormat="1" applyFont="1" applyFill="1" applyBorder="1" applyAlignment="1" applyProtection="1">
      <alignment horizontal="center" vertical="center"/>
      <protection locked="0"/>
    </xf>
    <xf numFmtId="188" fontId="6" fillId="0" borderId="5" xfId="0" applyNumberFormat="1" applyFont="1" applyFill="1" applyBorder="1" applyAlignment="1" applyProtection="1">
      <alignment horizontal="center" vertical="center"/>
      <protection locked="0"/>
    </xf>
    <xf numFmtId="189" fontId="6" fillId="0" borderId="5" xfId="0" applyNumberFormat="1" applyFont="1" applyFill="1" applyBorder="1" applyAlignment="1" applyProtection="1">
      <alignment horizontal="center" vertical="center"/>
      <protection locked="0"/>
    </xf>
    <xf numFmtId="2" fontId="6" fillId="0" borderId="5" xfId="0" applyNumberFormat="1" applyFont="1" applyFill="1" applyBorder="1" applyAlignment="1" applyProtection="1">
      <alignment horizontal="center" vertical="center"/>
      <protection locked="0"/>
    </xf>
    <xf numFmtId="183" fontId="6" fillId="0" borderId="11" xfId="0" applyNumberFormat="1" applyFont="1" applyFill="1" applyBorder="1" applyAlignment="1" applyProtection="1">
      <alignment horizontal="center" vertical="center"/>
      <protection locked="0"/>
    </xf>
    <xf numFmtId="176" fontId="6" fillId="0" borderId="4" xfId="0" applyNumberFormat="1" applyFont="1" applyFill="1" applyBorder="1" applyAlignment="1" applyProtection="1">
      <alignment horizontal="center" vertical="center"/>
      <protection locked="0"/>
    </xf>
    <xf numFmtId="184" fontId="6" fillId="0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NumberFormat="1" applyFont="1" applyFill="1" applyBorder="1" applyAlignment="1" applyProtection="1">
      <alignment horizontal="center" vertical="center" shrinkToFit="1"/>
      <protection locked="0"/>
    </xf>
    <xf numFmtId="178" fontId="6" fillId="0" borderId="4" xfId="0" applyNumberFormat="1" applyFont="1" applyFill="1" applyBorder="1" applyAlignment="1" applyProtection="1">
      <alignment horizontal="center" vertical="center"/>
      <protection locked="0"/>
    </xf>
    <xf numFmtId="188" fontId="6" fillId="0" borderId="4" xfId="0" applyNumberFormat="1" applyFont="1" applyFill="1" applyBorder="1" applyAlignment="1" applyProtection="1">
      <alignment horizontal="center" vertical="center"/>
      <protection locked="0"/>
    </xf>
    <xf numFmtId="189" fontId="6" fillId="0" borderId="4" xfId="0" applyNumberFormat="1" applyFont="1" applyFill="1" applyBorder="1" applyAlignment="1" applyProtection="1">
      <alignment horizontal="center" vertical="center"/>
      <protection locked="0"/>
    </xf>
    <xf numFmtId="2" fontId="6" fillId="0" borderId="4" xfId="0" applyNumberFormat="1" applyFont="1" applyFill="1" applyBorder="1" applyAlignment="1" applyProtection="1">
      <alignment horizontal="center" vertical="center"/>
      <protection locked="0"/>
    </xf>
    <xf numFmtId="183" fontId="6" fillId="0" borderId="4" xfId="0" applyNumberFormat="1" applyFont="1" applyFill="1" applyBorder="1" applyAlignment="1" applyProtection="1">
      <alignment horizontal="center" vertical="center"/>
      <protection locked="0"/>
    </xf>
    <xf numFmtId="183" fontId="6" fillId="0" borderId="12" xfId="0" applyNumberFormat="1" applyFont="1" applyFill="1" applyBorder="1" applyAlignment="1" applyProtection="1">
      <alignment horizontal="center" vertical="center"/>
      <protection locked="0"/>
    </xf>
    <xf numFmtId="181" fontId="6" fillId="0" borderId="9" xfId="0" applyNumberFormat="1" applyFont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9" xfId="0" applyFont="1" applyFill="1" applyBorder="1" applyAlignment="1" applyProtection="1">
      <alignment horizontal="center" vertical="center"/>
      <protection locked="0"/>
    </xf>
    <xf numFmtId="176" fontId="6" fillId="0" borderId="9" xfId="0" applyNumberFormat="1" applyFont="1" applyFill="1" applyBorder="1" applyAlignment="1" applyProtection="1">
      <alignment horizontal="center" vertical="center"/>
      <protection locked="0"/>
    </xf>
    <xf numFmtId="184" fontId="6" fillId="0" borderId="9" xfId="0" applyNumberFormat="1" applyFont="1" applyFill="1" applyBorder="1" applyAlignment="1" applyProtection="1">
      <alignment horizontal="center" vertical="center"/>
      <protection locked="0"/>
    </xf>
    <xf numFmtId="0" fontId="6" fillId="0" borderId="9" xfId="0" applyNumberFormat="1" applyFont="1" applyFill="1" applyBorder="1" applyAlignment="1" applyProtection="1">
      <alignment horizontal="center" vertical="center" shrinkToFit="1"/>
      <protection locked="0"/>
    </xf>
    <xf numFmtId="178" fontId="6" fillId="0" borderId="9" xfId="0" applyNumberFormat="1" applyFont="1" applyFill="1" applyBorder="1" applyAlignment="1" applyProtection="1">
      <alignment horizontal="center" vertical="center"/>
      <protection locked="0"/>
    </xf>
    <xf numFmtId="188" fontId="6" fillId="0" borderId="9" xfId="0" applyNumberFormat="1" applyFont="1" applyFill="1" applyBorder="1" applyAlignment="1" applyProtection="1">
      <alignment horizontal="center" vertical="center"/>
      <protection locked="0"/>
    </xf>
    <xf numFmtId="189" fontId="6" fillId="0" borderId="9" xfId="0" applyNumberFormat="1" applyFont="1" applyFill="1" applyBorder="1" applyAlignment="1" applyProtection="1">
      <alignment horizontal="center" vertical="center"/>
      <protection locked="0"/>
    </xf>
    <xf numFmtId="2" fontId="6" fillId="0" borderId="9" xfId="0" applyNumberFormat="1" applyFont="1" applyFill="1" applyBorder="1" applyAlignment="1" applyProtection="1">
      <alignment horizontal="center" vertical="center"/>
      <protection locked="0"/>
    </xf>
    <xf numFmtId="183" fontId="6" fillId="0" borderId="13" xfId="0" applyNumberFormat="1" applyFont="1" applyFill="1" applyBorder="1" applyAlignment="1" applyProtection="1">
      <alignment horizontal="center" vertical="center"/>
      <protection locked="0"/>
    </xf>
    <xf numFmtId="177" fontId="6" fillId="0" borderId="9" xfId="0" applyNumberFormat="1" applyFont="1" applyBorder="1" applyAlignment="1" applyProtection="1">
      <alignment horizontal="center" vertical="center"/>
      <protection locked="0"/>
    </xf>
    <xf numFmtId="177" fontId="6" fillId="0" borderId="9" xfId="0" applyNumberFormat="1" applyFont="1" applyFill="1" applyBorder="1" applyAlignment="1" applyProtection="1">
      <alignment horizontal="center" vertical="center"/>
      <protection locked="0"/>
    </xf>
    <xf numFmtId="177" fontId="6" fillId="0" borderId="9" xfId="0" applyNumberFormat="1" applyFont="1" applyFill="1" applyBorder="1" applyAlignment="1" applyProtection="1">
      <alignment horizontal="center" vertical="center"/>
    </xf>
    <xf numFmtId="177" fontId="6" fillId="0" borderId="13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  <xf numFmtId="176" fontId="6" fillId="0" borderId="1" xfId="0" applyNumberFormat="1" applyFont="1" applyFill="1" applyBorder="1" applyAlignment="1" applyProtection="1">
      <alignment horizontal="center" vertical="center"/>
      <protection locked="0"/>
    </xf>
    <xf numFmtId="177" fontId="6" fillId="0" borderId="4" xfId="2" applyNumberFormat="1" applyFont="1" applyFill="1" applyBorder="1" applyAlignment="1" applyProtection="1">
      <alignment horizontal="center" vertical="center"/>
      <protection locked="0"/>
    </xf>
    <xf numFmtId="176" fontId="6" fillId="0" borderId="0" xfId="2" applyNumberFormat="1" applyFont="1" applyFill="1" applyBorder="1" applyAlignment="1" applyProtection="1">
      <alignment horizontal="center" vertical="center"/>
      <protection locked="0"/>
    </xf>
    <xf numFmtId="0" fontId="6" fillId="0" borderId="4" xfId="2" applyNumberFormat="1" applyFont="1" applyFill="1" applyBorder="1" applyAlignment="1" applyProtection="1">
      <alignment horizontal="center" vertical="center"/>
      <protection locked="0"/>
    </xf>
    <xf numFmtId="0" fontId="6" fillId="0" borderId="4" xfId="2" applyNumberFormat="1" applyFont="1" applyFill="1" applyBorder="1" applyAlignment="1" applyProtection="1">
      <alignment horizontal="center" vertical="center" shrinkToFit="1"/>
      <protection locked="0"/>
    </xf>
    <xf numFmtId="0" fontId="6" fillId="0" borderId="0" xfId="2" applyNumberFormat="1" applyFont="1" applyFill="1" applyBorder="1" applyAlignment="1" applyProtection="1">
      <alignment horizontal="center" vertical="center" shrinkToFit="1"/>
      <protection locked="0"/>
    </xf>
    <xf numFmtId="186" fontId="6" fillId="0" borderId="4" xfId="2" applyNumberFormat="1" applyFont="1" applyFill="1" applyBorder="1" applyAlignment="1" applyProtection="1">
      <alignment horizontal="center" vertical="center"/>
      <protection locked="0"/>
    </xf>
    <xf numFmtId="186" fontId="6" fillId="0" borderId="1" xfId="2" applyNumberFormat="1" applyFont="1" applyFill="1" applyBorder="1" applyAlignment="1" applyProtection="1">
      <alignment horizontal="center" vertical="center"/>
      <protection locked="0"/>
    </xf>
    <xf numFmtId="176" fontId="6" fillId="0" borderId="4" xfId="2" applyNumberFormat="1" applyFont="1" applyFill="1" applyBorder="1" applyAlignment="1" applyProtection="1">
      <alignment horizontal="center" vertical="center"/>
      <protection locked="0"/>
    </xf>
    <xf numFmtId="185" fontId="6" fillId="0" borderId="4" xfId="2" applyNumberFormat="1" applyFont="1" applyFill="1" applyBorder="1" applyAlignment="1" applyProtection="1">
      <alignment horizontal="center" vertical="center"/>
      <protection locked="0"/>
    </xf>
    <xf numFmtId="177" fontId="6" fillId="0" borderId="9" xfId="2" applyNumberFormat="1" applyFont="1" applyFill="1" applyBorder="1" applyAlignment="1" applyProtection="1">
      <alignment horizontal="center" vertical="center"/>
      <protection locked="0"/>
    </xf>
    <xf numFmtId="186" fontId="6" fillId="0" borderId="9" xfId="2" applyNumberFormat="1" applyFont="1" applyFill="1" applyBorder="1" applyAlignment="1" applyProtection="1">
      <alignment horizontal="center" vertical="center"/>
      <protection locked="0"/>
    </xf>
    <xf numFmtId="183" fontId="6" fillId="0" borderId="12" xfId="0" applyNumberFormat="1" applyFont="1" applyFill="1" applyBorder="1" applyAlignment="1" applyProtection="1">
      <alignment horizontal="center" vertical="center"/>
    </xf>
    <xf numFmtId="176" fontId="6" fillId="0" borderId="8" xfId="0" applyNumberFormat="1" applyFont="1" applyFill="1" applyBorder="1" applyAlignment="1" applyProtection="1">
      <alignment horizontal="center" vertical="center"/>
      <protection locked="0"/>
    </xf>
    <xf numFmtId="177" fontId="6" fillId="0" borderId="5" xfId="2" applyNumberFormat="1" applyFont="1" applyFill="1" applyBorder="1" applyAlignment="1" applyProtection="1">
      <alignment horizontal="center" vertical="center"/>
      <protection locked="0"/>
    </xf>
    <xf numFmtId="0" fontId="6" fillId="0" borderId="5" xfId="2" applyNumberFormat="1" applyFont="1" applyFill="1" applyBorder="1" applyAlignment="1" applyProtection="1">
      <alignment horizontal="center" vertical="center"/>
      <protection locked="0"/>
    </xf>
    <xf numFmtId="0" fontId="6" fillId="0" borderId="5" xfId="2" applyNumberFormat="1" applyFont="1" applyFill="1" applyBorder="1" applyAlignment="1" applyProtection="1">
      <alignment horizontal="center" vertical="center" shrinkToFit="1"/>
      <protection locked="0"/>
    </xf>
    <xf numFmtId="0" fontId="6" fillId="0" borderId="8" xfId="2" applyNumberFormat="1" applyFont="1" applyFill="1" applyBorder="1" applyAlignment="1" applyProtection="1">
      <alignment horizontal="center" vertical="center" shrinkToFit="1"/>
      <protection locked="0"/>
    </xf>
    <xf numFmtId="186" fontId="6" fillId="0" borderId="5" xfId="2" applyNumberFormat="1" applyFont="1" applyFill="1" applyBorder="1" applyAlignment="1" applyProtection="1">
      <alignment horizontal="center" vertical="center"/>
      <protection locked="0"/>
    </xf>
    <xf numFmtId="176" fontId="6" fillId="0" borderId="5" xfId="2" applyNumberFormat="1" applyFont="1" applyFill="1" applyBorder="1" applyAlignment="1" applyProtection="1">
      <alignment horizontal="center" vertical="center"/>
      <protection locked="0"/>
    </xf>
    <xf numFmtId="185" fontId="6" fillId="0" borderId="5" xfId="2" applyNumberFormat="1" applyFont="1" applyFill="1" applyBorder="1" applyAlignment="1" applyProtection="1">
      <alignment horizontal="center" vertical="center"/>
      <protection locked="0"/>
    </xf>
    <xf numFmtId="0" fontId="6" fillId="0" borderId="1" xfId="2" applyNumberFormat="1" applyFont="1" applyFill="1" applyBorder="1" applyAlignment="1" applyProtection="1">
      <alignment horizontal="center" vertical="center" shrinkToFit="1"/>
      <protection locked="0"/>
    </xf>
    <xf numFmtId="176" fontId="6" fillId="0" borderId="10" xfId="0" applyNumberFormat="1" applyFont="1" applyFill="1" applyBorder="1" applyAlignment="1" applyProtection="1">
      <alignment horizontal="center" vertical="center"/>
      <protection locked="0"/>
    </xf>
    <xf numFmtId="0" fontId="6" fillId="0" borderId="9" xfId="2" applyNumberFormat="1" applyFont="1" applyFill="1" applyBorder="1" applyAlignment="1" applyProtection="1">
      <alignment horizontal="center" vertical="center"/>
      <protection locked="0"/>
    </xf>
    <xf numFmtId="0" fontId="6" fillId="0" borderId="9" xfId="2" applyNumberFormat="1" applyFont="1" applyFill="1" applyBorder="1" applyAlignment="1" applyProtection="1">
      <alignment horizontal="center" vertical="center" shrinkToFit="1"/>
      <protection locked="0"/>
    </xf>
    <xf numFmtId="0" fontId="6" fillId="0" borderId="10" xfId="2" applyNumberFormat="1" applyFont="1" applyFill="1" applyBorder="1" applyAlignment="1" applyProtection="1">
      <alignment horizontal="center" vertical="center" shrinkToFit="1"/>
      <protection locked="0"/>
    </xf>
    <xf numFmtId="186" fontId="6" fillId="0" borderId="10" xfId="2" applyNumberFormat="1" applyFont="1" applyFill="1" applyBorder="1" applyAlignment="1" applyProtection="1">
      <alignment horizontal="center" vertical="center"/>
      <protection locked="0"/>
    </xf>
    <xf numFmtId="176" fontId="6" fillId="0" borderId="9" xfId="2" applyNumberFormat="1" applyFont="1" applyFill="1" applyBorder="1" applyAlignment="1" applyProtection="1">
      <alignment horizontal="center" vertical="center"/>
      <protection locked="0"/>
    </xf>
    <xf numFmtId="185" fontId="6" fillId="0" borderId="9" xfId="2" applyNumberFormat="1" applyFont="1" applyFill="1" applyBorder="1" applyAlignment="1" applyProtection="1">
      <alignment horizontal="center" vertical="center"/>
      <protection locked="0"/>
    </xf>
    <xf numFmtId="183" fontId="6" fillId="0" borderId="9" xfId="0" applyNumberFormat="1" applyFont="1" applyFill="1" applyBorder="1" applyAlignment="1" applyProtection="1">
      <alignment horizontal="center" vertical="center"/>
      <protection locked="0"/>
    </xf>
    <xf numFmtId="177" fontId="6" fillId="0" borderId="10" xfId="0" applyNumberFormat="1" applyFont="1" applyFill="1" applyBorder="1" applyAlignment="1" applyProtection="1">
      <alignment horizontal="center" vertical="center"/>
      <protection locked="0"/>
    </xf>
    <xf numFmtId="177" fontId="6" fillId="0" borderId="3" xfId="2" applyNumberFormat="1" applyFont="1" applyFill="1" applyBorder="1" applyAlignment="1" applyProtection="1">
      <alignment horizontal="center" vertical="center"/>
    </xf>
    <xf numFmtId="177" fontId="6" fillId="0" borderId="10" xfId="2" applyNumberFormat="1" applyFont="1" applyFill="1" applyBorder="1" applyAlignment="1" applyProtection="1">
      <alignment horizontal="center" vertical="center"/>
      <protection locked="0"/>
    </xf>
    <xf numFmtId="190" fontId="6" fillId="0" borderId="5" xfId="2" applyNumberFormat="1" applyFont="1" applyBorder="1" applyAlignment="1" applyProtection="1">
      <alignment horizontal="center" vertical="center"/>
      <protection locked="0"/>
    </xf>
    <xf numFmtId="190" fontId="6" fillId="0" borderId="4" xfId="2" applyNumberFormat="1" applyFont="1" applyBorder="1" applyAlignment="1" applyProtection="1">
      <alignment horizontal="center" vertical="center"/>
      <protection locked="0"/>
    </xf>
    <xf numFmtId="190" fontId="6" fillId="0" borderId="9" xfId="2" applyNumberFormat="1" applyFont="1" applyBorder="1" applyAlignment="1" applyProtection="1">
      <alignment horizontal="center" vertical="center"/>
      <protection locked="0"/>
    </xf>
    <xf numFmtId="0" fontId="6" fillId="0" borderId="9" xfId="2" applyNumberFormat="1" applyFont="1" applyBorder="1" applyAlignment="1" applyProtection="1">
      <alignment horizontal="center" vertical="center"/>
      <protection locked="0"/>
    </xf>
    <xf numFmtId="190" fontId="6" fillId="0" borderId="4" xfId="2" applyNumberFormat="1" applyFont="1" applyFill="1" applyBorder="1" applyAlignment="1" applyProtection="1">
      <alignment horizontal="center" vertical="center"/>
      <protection locked="0"/>
    </xf>
    <xf numFmtId="190" fontId="6" fillId="0" borderId="9" xfId="2" applyNumberFormat="1" applyFont="1" applyFill="1" applyBorder="1" applyAlignment="1" applyProtection="1">
      <alignment horizontal="center" vertical="center"/>
      <protection locked="0"/>
    </xf>
    <xf numFmtId="38" fontId="6" fillId="0" borderId="5" xfId="1" applyFont="1" applyFill="1" applyBorder="1" applyAlignment="1" applyProtection="1">
      <alignment horizontal="center" vertical="center"/>
      <protection locked="0"/>
    </xf>
    <xf numFmtId="38" fontId="6" fillId="0" borderId="4" xfId="1" applyFont="1" applyFill="1" applyBorder="1" applyAlignment="1" applyProtection="1">
      <alignment horizontal="center" vertical="center"/>
      <protection locked="0"/>
    </xf>
    <xf numFmtId="38" fontId="6" fillId="0" borderId="9" xfId="1" applyFont="1" applyFill="1" applyBorder="1" applyAlignment="1" applyProtection="1">
      <alignment horizontal="center" vertical="center"/>
      <protection locked="0"/>
    </xf>
    <xf numFmtId="20" fontId="6" fillId="0" borderId="5" xfId="0" applyNumberFormat="1" applyFont="1" applyFill="1" applyBorder="1" applyAlignment="1" applyProtection="1">
      <alignment horizontal="center" vertical="center"/>
      <protection locked="0"/>
    </xf>
    <xf numFmtId="20" fontId="6" fillId="0" borderId="4" xfId="0" applyNumberFormat="1" applyFont="1" applyFill="1" applyBorder="1" applyAlignment="1" applyProtection="1">
      <alignment horizontal="center" vertical="center"/>
      <protection locked="0"/>
    </xf>
    <xf numFmtId="180" fontId="5" fillId="0" borderId="0" xfId="0" applyNumberFormat="1" applyFont="1" applyBorder="1" applyAlignment="1" applyProtection="1">
      <alignment horizontal="center" vertical="center"/>
      <protection locked="0"/>
    </xf>
    <xf numFmtId="187" fontId="2" fillId="0" borderId="3" xfId="0" applyNumberFormat="1" applyFont="1" applyBorder="1" applyAlignment="1" applyProtection="1">
      <alignment horizontal="right" vertical="center"/>
      <protection locked="0"/>
    </xf>
  </cellXfs>
  <cellStyles count="8">
    <cellStyle name="桁区切り" xfId="1" builtinId="6"/>
    <cellStyle name="桁区切り 2" xfId="7" xr:uid="{00000000-0005-0000-0000-000001000000}"/>
    <cellStyle name="桁区切り 3" xfId="5" xr:uid="{00000000-0005-0000-0000-000002000000}"/>
    <cellStyle name="標準" xfId="0" builtinId="0"/>
    <cellStyle name="標準 2" xfId="3" xr:uid="{00000000-0005-0000-0000-000004000000}"/>
    <cellStyle name="標準 3" xfId="6" xr:uid="{00000000-0005-0000-0000-000005000000}"/>
    <cellStyle name="標準 4" xfId="4" xr:uid="{00000000-0005-0000-0000-000006000000}"/>
    <cellStyle name="標準_日報(11)" xfId="2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41"/>
  <sheetViews>
    <sheetView tabSelected="1" view="pageBreakPreview" zoomScale="70" zoomScaleNormal="100" zoomScaleSheetLayoutView="70" workbookViewId="0"/>
  </sheetViews>
  <sheetFormatPr defaultRowHeight="12"/>
  <cols>
    <col min="1" max="16384" width="9" style="27"/>
  </cols>
  <sheetData>
    <row r="1" spans="1:23" s="4" customFormat="1" ht="24.95" customHeight="1">
      <c r="A1" s="2"/>
      <c r="B1" s="3" t="s">
        <v>40</v>
      </c>
      <c r="C1" s="3"/>
      <c r="D1" s="3"/>
      <c r="E1" s="3"/>
      <c r="F1" s="123">
        <v>46113</v>
      </c>
      <c r="G1" s="123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s="4" customFormat="1" ht="24.9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24">
        <f>DATE(YEAR(F1)-(MONTH(F1)&lt;4),4,1)</f>
        <v>46113</v>
      </c>
      <c r="U2" s="124"/>
      <c r="V2" s="124"/>
    </row>
    <row r="3" spans="1:23" s="4" customFormat="1" ht="18" customHeight="1">
      <c r="A3" s="5"/>
      <c r="B3" s="5"/>
      <c r="C3" s="5"/>
      <c r="D3" s="5"/>
      <c r="E3" s="5" t="s">
        <v>0</v>
      </c>
      <c r="F3" s="5" t="s">
        <v>2</v>
      </c>
      <c r="G3" s="5" t="s">
        <v>3</v>
      </c>
      <c r="H3" s="5" t="s">
        <v>17</v>
      </c>
      <c r="I3" s="5" t="s">
        <v>16</v>
      </c>
      <c r="J3" s="5" t="s">
        <v>12</v>
      </c>
      <c r="K3" s="6" t="s">
        <v>14</v>
      </c>
      <c r="L3" s="7"/>
      <c r="M3" s="5" t="s">
        <v>4</v>
      </c>
      <c r="N3" s="5" t="s">
        <v>5</v>
      </c>
      <c r="O3" s="5" t="s">
        <v>15</v>
      </c>
      <c r="P3" s="5" t="s">
        <v>35</v>
      </c>
      <c r="Q3" s="5" t="s">
        <v>13</v>
      </c>
      <c r="R3" s="5" t="s">
        <v>19</v>
      </c>
      <c r="S3" s="5" t="s">
        <v>18</v>
      </c>
      <c r="T3" s="5" t="s">
        <v>8</v>
      </c>
      <c r="U3" s="8" t="s">
        <v>20</v>
      </c>
      <c r="V3" s="25" t="s">
        <v>21</v>
      </c>
      <c r="W3" s="9"/>
    </row>
    <row r="4" spans="1:23" s="4" customFormat="1" ht="18" customHeight="1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1</v>
      </c>
      <c r="F4" s="10"/>
      <c r="G4" s="10"/>
      <c r="H4" s="10"/>
      <c r="I4" s="10"/>
      <c r="J4" s="10"/>
      <c r="K4" s="10" t="s">
        <v>41</v>
      </c>
      <c r="L4" s="10" t="s">
        <v>42</v>
      </c>
      <c r="M4" s="10"/>
      <c r="N4" s="10"/>
      <c r="O4" s="10" t="s">
        <v>26</v>
      </c>
      <c r="P4" s="10" t="s">
        <v>36</v>
      </c>
      <c r="Q4" s="10"/>
      <c r="R4" s="10" t="s">
        <v>28</v>
      </c>
      <c r="S4" s="10" t="s">
        <v>27</v>
      </c>
      <c r="T4" s="10"/>
      <c r="U4" s="11"/>
      <c r="V4" s="26" t="s">
        <v>29</v>
      </c>
      <c r="W4" s="12"/>
    </row>
    <row r="5" spans="1:23" s="4" customFormat="1" ht="18" customHeight="1">
      <c r="A5" s="13"/>
      <c r="B5" s="13"/>
      <c r="C5" s="13"/>
      <c r="D5" s="13"/>
      <c r="E5" s="13"/>
      <c r="F5" s="13" t="s">
        <v>30</v>
      </c>
      <c r="G5" s="13" t="s">
        <v>30</v>
      </c>
      <c r="H5" s="40" t="s">
        <v>39</v>
      </c>
      <c r="I5" s="41" t="s">
        <v>43</v>
      </c>
      <c r="J5" s="13"/>
      <c r="K5" s="13"/>
      <c r="L5" s="13"/>
      <c r="M5" s="13" t="s">
        <v>31</v>
      </c>
      <c r="N5" s="13" t="s">
        <v>31</v>
      </c>
      <c r="O5" s="13" t="s">
        <v>44</v>
      </c>
      <c r="P5" s="13" t="s">
        <v>37</v>
      </c>
      <c r="Q5" s="13" t="s">
        <v>45</v>
      </c>
      <c r="R5" s="13" t="s">
        <v>44</v>
      </c>
      <c r="S5" s="13" t="s">
        <v>45</v>
      </c>
      <c r="T5" s="13" t="s">
        <v>45</v>
      </c>
      <c r="U5" s="14" t="s">
        <v>46</v>
      </c>
      <c r="V5" s="13" t="s">
        <v>45</v>
      </c>
      <c r="W5" s="9"/>
    </row>
    <row r="6" spans="1:23" s="4" customFormat="1" ht="18" customHeight="1">
      <c r="A6" s="15">
        <v>46113</v>
      </c>
      <c r="B6" s="42">
        <f>+A6</f>
        <v>46113</v>
      </c>
      <c r="C6" s="43" t="s">
        <v>54</v>
      </c>
      <c r="D6" s="44" t="s">
        <v>55</v>
      </c>
      <c r="E6" s="121">
        <v>0.38611111111111113</v>
      </c>
      <c r="F6" s="45">
        <v>12</v>
      </c>
      <c r="G6" s="45">
        <v>15.5</v>
      </c>
      <c r="H6" s="118"/>
      <c r="I6" s="46"/>
      <c r="J6" s="45">
        <v>7.46</v>
      </c>
      <c r="K6" s="47" t="s">
        <v>56</v>
      </c>
      <c r="L6" s="47" t="s">
        <v>56</v>
      </c>
      <c r="M6" s="48">
        <v>10</v>
      </c>
      <c r="N6" s="48">
        <v>3</v>
      </c>
      <c r="O6" s="45">
        <v>4.9000000000000004</v>
      </c>
      <c r="P6" s="49">
        <v>0.161</v>
      </c>
      <c r="Q6" s="50">
        <v>36.700000000000003</v>
      </c>
      <c r="R6" s="51">
        <v>7.0000000000000007E-2</v>
      </c>
      <c r="S6" s="51">
        <v>0.03</v>
      </c>
      <c r="T6" s="45">
        <v>1.3</v>
      </c>
      <c r="U6" s="52"/>
      <c r="V6" s="52"/>
    </row>
    <row r="7" spans="1:23" s="4" customFormat="1" ht="18" customHeight="1">
      <c r="A7" s="18">
        <v>46114</v>
      </c>
      <c r="B7" s="19">
        <f>+A7</f>
        <v>46114</v>
      </c>
      <c r="C7" s="43" t="s">
        <v>57</v>
      </c>
      <c r="D7" s="43" t="s">
        <v>58</v>
      </c>
      <c r="E7" s="122">
        <v>0.38194444444444442</v>
      </c>
      <c r="F7" s="53">
        <v>13.2</v>
      </c>
      <c r="G7" s="53">
        <v>14.5</v>
      </c>
      <c r="H7" s="119"/>
      <c r="I7" s="54"/>
      <c r="J7" s="53">
        <v>7.45</v>
      </c>
      <c r="K7" s="55" t="s">
        <v>56</v>
      </c>
      <c r="L7" s="55" t="s">
        <v>56</v>
      </c>
      <c r="M7" s="56">
        <v>12</v>
      </c>
      <c r="N7" s="56">
        <v>4</v>
      </c>
      <c r="O7" s="53"/>
      <c r="P7" s="57"/>
      <c r="Q7" s="58">
        <v>36</v>
      </c>
      <c r="R7" s="59"/>
      <c r="S7" s="59"/>
      <c r="T7" s="53"/>
      <c r="U7" s="60"/>
      <c r="V7" s="61"/>
      <c r="W7" s="17"/>
    </row>
    <row r="8" spans="1:23" s="4" customFormat="1" ht="18" customHeight="1">
      <c r="A8" s="18">
        <v>46115</v>
      </c>
      <c r="B8" s="19">
        <f t="shared" ref="B8:B33" si="0">+A8</f>
        <v>46115</v>
      </c>
      <c r="C8" s="43" t="s">
        <v>57</v>
      </c>
      <c r="D8" s="43" t="s">
        <v>57</v>
      </c>
      <c r="E8" s="122">
        <v>0.38194444444444442</v>
      </c>
      <c r="F8" s="53">
        <v>14</v>
      </c>
      <c r="G8" s="53">
        <v>14.9</v>
      </c>
      <c r="H8" s="119"/>
      <c r="I8" s="54"/>
      <c r="J8" s="53">
        <v>7.42</v>
      </c>
      <c r="K8" s="55" t="s">
        <v>56</v>
      </c>
      <c r="L8" s="55" t="s">
        <v>56</v>
      </c>
      <c r="M8" s="56">
        <v>12</v>
      </c>
      <c r="N8" s="56">
        <v>4</v>
      </c>
      <c r="O8" s="53"/>
      <c r="P8" s="57"/>
      <c r="Q8" s="58">
        <v>34.6</v>
      </c>
      <c r="R8" s="59"/>
      <c r="S8" s="59"/>
      <c r="T8" s="53"/>
      <c r="U8" s="60"/>
      <c r="V8" s="61"/>
      <c r="W8" s="17"/>
    </row>
    <row r="9" spans="1:23" s="4" customFormat="1" ht="18" customHeight="1">
      <c r="A9" s="18">
        <v>46116</v>
      </c>
      <c r="B9" s="19">
        <f t="shared" si="0"/>
        <v>46116</v>
      </c>
      <c r="C9" s="43" t="s">
        <v>63</v>
      </c>
      <c r="D9" s="43" t="s">
        <v>59</v>
      </c>
      <c r="E9" s="43"/>
      <c r="F9" s="53"/>
      <c r="G9" s="53"/>
      <c r="H9" s="119"/>
      <c r="I9" s="54"/>
      <c r="J9" s="53"/>
      <c r="K9" s="55"/>
      <c r="L9" s="55"/>
      <c r="M9" s="56"/>
      <c r="N9" s="56"/>
      <c r="O9" s="53"/>
      <c r="P9" s="57"/>
      <c r="Q9" s="58"/>
      <c r="R9" s="59"/>
      <c r="S9" s="59"/>
      <c r="T9" s="53"/>
      <c r="U9" s="60"/>
      <c r="V9" s="61"/>
      <c r="W9" s="17"/>
    </row>
    <row r="10" spans="1:23" s="4" customFormat="1" ht="18" customHeight="1">
      <c r="A10" s="18">
        <v>46117</v>
      </c>
      <c r="B10" s="19">
        <f t="shared" si="0"/>
        <v>46117</v>
      </c>
      <c r="C10" s="43" t="s">
        <v>63</v>
      </c>
      <c r="D10" s="43" t="s">
        <v>60</v>
      </c>
      <c r="E10" s="43"/>
      <c r="F10" s="53"/>
      <c r="G10" s="53"/>
      <c r="H10" s="119"/>
      <c r="I10" s="54"/>
      <c r="J10" s="53"/>
      <c r="K10" s="55"/>
      <c r="L10" s="55"/>
      <c r="M10" s="56"/>
      <c r="N10" s="56"/>
      <c r="O10" s="53"/>
      <c r="P10" s="57"/>
      <c r="Q10" s="58"/>
      <c r="R10" s="59"/>
      <c r="S10" s="59"/>
      <c r="T10" s="53"/>
      <c r="U10" s="60"/>
      <c r="V10" s="61"/>
      <c r="W10" s="17"/>
    </row>
    <row r="11" spans="1:23" s="4" customFormat="1" ht="18" customHeight="1">
      <c r="A11" s="18">
        <v>46118</v>
      </c>
      <c r="B11" s="19">
        <f t="shared" si="0"/>
        <v>46118</v>
      </c>
      <c r="C11" s="43" t="s">
        <v>57</v>
      </c>
      <c r="D11" s="43" t="s">
        <v>61</v>
      </c>
      <c r="E11" s="122">
        <v>0.38055555555555554</v>
      </c>
      <c r="F11" s="53">
        <v>18.5</v>
      </c>
      <c r="G11" s="53">
        <v>16.3</v>
      </c>
      <c r="H11" s="119"/>
      <c r="I11" s="54"/>
      <c r="J11" s="53">
        <v>7.26</v>
      </c>
      <c r="K11" s="55" t="s">
        <v>56</v>
      </c>
      <c r="L11" s="55" t="s">
        <v>62</v>
      </c>
      <c r="M11" s="56">
        <v>10</v>
      </c>
      <c r="N11" s="56">
        <v>3</v>
      </c>
      <c r="O11" s="53"/>
      <c r="P11" s="57"/>
      <c r="Q11" s="58">
        <v>35.4</v>
      </c>
      <c r="R11" s="59"/>
      <c r="S11" s="59"/>
      <c r="T11" s="53"/>
      <c r="U11" s="60"/>
      <c r="V11" s="61"/>
      <c r="W11" s="17"/>
    </row>
    <row r="12" spans="1:23" s="4" customFormat="1" ht="18" customHeight="1">
      <c r="A12" s="18">
        <v>46119</v>
      </c>
      <c r="B12" s="19">
        <f t="shared" si="0"/>
        <v>46119</v>
      </c>
      <c r="C12" s="43" t="s">
        <v>63</v>
      </c>
      <c r="D12" s="43" t="s">
        <v>63</v>
      </c>
      <c r="E12" s="122">
        <v>0.41666666666666669</v>
      </c>
      <c r="F12" s="53">
        <v>14.8</v>
      </c>
      <c r="G12" s="53">
        <v>16.600000000000001</v>
      </c>
      <c r="H12" s="119"/>
      <c r="I12" s="54"/>
      <c r="J12" s="53">
        <v>7.4</v>
      </c>
      <c r="K12" s="55" t="s">
        <v>56</v>
      </c>
      <c r="L12" s="55" t="s">
        <v>56</v>
      </c>
      <c r="M12" s="56">
        <v>10</v>
      </c>
      <c r="N12" s="56">
        <v>4</v>
      </c>
      <c r="O12" s="53"/>
      <c r="P12" s="57"/>
      <c r="Q12" s="58">
        <v>36.6</v>
      </c>
      <c r="R12" s="59"/>
      <c r="S12" s="59"/>
      <c r="T12" s="53"/>
      <c r="U12" s="60"/>
      <c r="V12" s="61"/>
      <c r="W12" s="17"/>
    </row>
    <row r="13" spans="1:23" s="4" customFormat="1" ht="18" customHeight="1">
      <c r="A13" s="18">
        <v>46120</v>
      </c>
      <c r="B13" s="19">
        <f t="shared" si="0"/>
        <v>46120</v>
      </c>
      <c r="C13" s="43" t="s">
        <v>57</v>
      </c>
      <c r="D13" s="43" t="s">
        <v>64</v>
      </c>
      <c r="E13" s="122">
        <v>0.39583333333333331</v>
      </c>
      <c r="F13" s="53">
        <v>13</v>
      </c>
      <c r="G13" s="53">
        <v>15</v>
      </c>
      <c r="H13" s="119">
        <v>230</v>
      </c>
      <c r="I13" s="54">
        <v>50</v>
      </c>
      <c r="J13" s="53">
        <v>7.41</v>
      </c>
      <c r="K13" s="55" t="s">
        <v>56</v>
      </c>
      <c r="L13" s="55" t="s">
        <v>56</v>
      </c>
      <c r="M13" s="56">
        <v>10</v>
      </c>
      <c r="N13" s="56">
        <v>3</v>
      </c>
      <c r="O13" s="53">
        <v>4.8</v>
      </c>
      <c r="P13" s="57">
        <v>0.16200000000000001</v>
      </c>
      <c r="Q13" s="58">
        <v>36.6</v>
      </c>
      <c r="R13" s="59">
        <v>0.06</v>
      </c>
      <c r="S13" s="59">
        <v>0.03</v>
      </c>
      <c r="T13" s="53">
        <v>1.3</v>
      </c>
      <c r="U13" s="60">
        <v>3.0000000000000001E-6</v>
      </c>
      <c r="V13" s="61">
        <v>1.9999999999999999E-6</v>
      </c>
      <c r="W13" s="17"/>
    </row>
    <row r="14" spans="1:23" s="4" customFormat="1" ht="18" customHeight="1">
      <c r="A14" s="18">
        <v>46121</v>
      </c>
      <c r="B14" s="19">
        <f t="shared" si="0"/>
        <v>46121</v>
      </c>
      <c r="C14" s="43" t="s">
        <v>57</v>
      </c>
      <c r="D14" s="43" t="s">
        <v>57</v>
      </c>
      <c r="E14" s="122">
        <v>0.37986111111111109</v>
      </c>
      <c r="F14" s="53">
        <v>13.5</v>
      </c>
      <c r="G14" s="53">
        <v>14.7</v>
      </c>
      <c r="H14" s="119"/>
      <c r="I14" s="54"/>
      <c r="J14" s="53">
        <v>7.4</v>
      </c>
      <c r="K14" s="55" t="s">
        <v>56</v>
      </c>
      <c r="L14" s="55" t="s">
        <v>56</v>
      </c>
      <c r="M14" s="56">
        <v>10</v>
      </c>
      <c r="N14" s="56">
        <v>3</v>
      </c>
      <c r="O14" s="53"/>
      <c r="P14" s="57"/>
      <c r="Q14" s="58">
        <v>36.799999999999997</v>
      </c>
      <c r="R14" s="59"/>
      <c r="S14" s="59"/>
      <c r="T14" s="53"/>
      <c r="U14" s="60"/>
      <c r="V14" s="61"/>
      <c r="W14" s="17"/>
    </row>
    <row r="15" spans="1:23" s="4" customFormat="1" ht="18" customHeight="1">
      <c r="A15" s="18">
        <v>46122</v>
      </c>
      <c r="B15" s="19">
        <f t="shared" si="0"/>
        <v>46122</v>
      </c>
      <c r="C15" s="43" t="s">
        <v>54</v>
      </c>
      <c r="D15" s="43" t="s">
        <v>60</v>
      </c>
      <c r="E15" s="122">
        <v>0.39027777777777778</v>
      </c>
      <c r="F15" s="53">
        <v>15.1</v>
      </c>
      <c r="G15" s="53">
        <v>15.3</v>
      </c>
      <c r="H15" s="119"/>
      <c r="I15" s="54"/>
      <c r="J15" s="53">
        <v>7.42</v>
      </c>
      <c r="K15" s="55" t="s">
        <v>56</v>
      </c>
      <c r="L15" s="55" t="s">
        <v>56</v>
      </c>
      <c r="M15" s="56">
        <v>12</v>
      </c>
      <c r="N15" s="56">
        <v>4</v>
      </c>
      <c r="O15" s="53"/>
      <c r="P15" s="57"/>
      <c r="Q15" s="58">
        <v>37.1</v>
      </c>
      <c r="R15" s="59"/>
      <c r="S15" s="59"/>
      <c r="T15" s="53"/>
      <c r="U15" s="60"/>
      <c r="V15" s="61"/>
      <c r="W15" s="17"/>
    </row>
    <row r="16" spans="1:23" s="4" customFormat="1" ht="18" customHeight="1">
      <c r="A16" s="18">
        <v>46123</v>
      </c>
      <c r="B16" s="19">
        <f t="shared" si="0"/>
        <v>46123</v>
      </c>
      <c r="C16" s="43" t="s">
        <v>63</v>
      </c>
      <c r="D16" s="43" t="s">
        <v>65</v>
      </c>
      <c r="E16" s="43"/>
      <c r="F16" s="53"/>
      <c r="G16" s="53"/>
      <c r="H16" s="119"/>
      <c r="I16" s="54"/>
      <c r="J16" s="53"/>
      <c r="K16" s="55"/>
      <c r="L16" s="55"/>
      <c r="M16" s="56"/>
      <c r="N16" s="56"/>
      <c r="O16" s="53"/>
      <c r="P16" s="57"/>
      <c r="Q16" s="58"/>
      <c r="R16" s="59"/>
      <c r="S16" s="59"/>
      <c r="T16" s="53"/>
      <c r="U16" s="60"/>
      <c r="V16" s="61"/>
      <c r="W16" s="17"/>
    </row>
    <row r="17" spans="1:23" s="4" customFormat="1" ht="18" customHeight="1">
      <c r="A17" s="18">
        <v>46124</v>
      </c>
      <c r="B17" s="19">
        <f t="shared" si="0"/>
        <v>46124</v>
      </c>
      <c r="C17" s="43" t="s">
        <v>57</v>
      </c>
      <c r="D17" s="43" t="s">
        <v>66</v>
      </c>
      <c r="E17" s="43"/>
      <c r="F17" s="53"/>
      <c r="G17" s="53"/>
      <c r="H17" s="119"/>
      <c r="I17" s="54"/>
      <c r="J17" s="53"/>
      <c r="K17" s="55"/>
      <c r="L17" s="55"/>
      <c r="M17" s="56"/>
      <c r="N17" s="56"/>
      <c r="O17" s="53"/>
      <c r="P17" s="57"/>
      <c r="Q17" s="58"/>
      <c r="R17" s="59"/>
      <c r="S17" s="59"/>
      <c r="T17" s="53"/>
      <c r="U17" s="60"/>
      <c r="V17" s="61"/>
      <c r="W17" s="17"/>
    </row>
    <row r="18" spans="1:23" s="4" customFormat="1" ht="18" customHeight="1">
      <c r="A18" s="18">
        <v>46125</v>
      </c>
      <c r="B18" s="19">
        <f t="shared" si="0"/>
        <v>46125</v>
      </c>
      <c r="C18" s="43" t="s">
        <v>63</v>
      </c>
      <c r="D18" s="43" t="s">
        <v>63</v>
      </c>
      <c r="E18" s="122">
        <v>0.38472222222222224</v>
      </c>
      <c r="F18" s="53">
        <v>18.2</v>
      </c>
      <c r="G18" s="53">
        <v>17</v>
      </c>
      <c r="H18" s="119"/>
      <c r="I18" s="54"/>
      <c r="J18" s="53">
        <v>7.42</v>
      </c>
      <c r="K18" s="55" t="s">
        <v>56</v>
      </c>
      <c r="L18" s="55" t="s">
        <v>56</v>
      </c>
      <c r="M18" s="56">
        <v>12</v>
      </c>
      <c r="N18" s="56">
        <v>6</v>
      </c>
      <c r="O18" s="53"/>
      <c r="P18" s="57"/>
      <c r="Q18" s="58">
        <v>36.6</v>
      </c>
      <c r="R18" s="59"/>
      <c r="S18" s="59"/>
      <c r="T18" s="53"/>
      <c r="U18" s="60"/>
      <c r="V18" s="61"/>
      <c r="W18" s="17"/>
    </row>
    <row r="19" spans="1:23" s="4" customFormat="1" ht="18" customHeight="1">
      <c r="A19" s="18">
        <v>46126</v>
      </c>
      <c r="B19" s="19">
        <f t="shared" si="0"/>
        <v>46126</v>
      </c>
      <c r="C19" s="43" t="s">
        <v>57</v>
      </c>
      <c r="D19" s="43" t="s">
        <v>63</v>
      </c>
      <c r="E19" s="122">
        <v>0.44305555555555554</v>
      </c>
      <c r="F19" s="53">
        <v>23</v>
      </c>
      <c r="G19" s="53">
        <v>16.899999999999999</v>
      </c>
      <c r="H19" s="119"/>
      <c r="I19" s="54"/>
      <c r="J19" s="53">
        <v>7.37</v>
      </c>
      <c r="K19" s="55" t="s">
        <v>56</v>
      </c>
      <c r="L19" s="55" t="s">
        <v>56</v>
      </c>
      <c r="M19" s="56">
        <v>9</v>
      </c>
      <c r="N19" s="56">
        <v>3</v>
      </c>
      <c r="O19" s="53"/>
      <c r="P19" s="57"/>
      <c r="Q19" s="58">
        <v>36</v>
      </c>
      <c r="R19" s="59"/>
      <c r="S19" s="59"/>
      <c r="T19" s="53"/>
      <c r="U19" s="60"/>
      <c r="V19" s="61"/>
      <c r="W19" s="17"/>
    </row>
    <row r="20" spans="1:23" s="4" customFormat="1" ht="18" customHeight="1">
      <c r="A20" s="18">
        <v>46127</v>
      </c>
      <c r="B20" s="19">
        <f t="shared" si="0"/>
        <v>46127</v>
      </c>
      <c r="C20" s="43" t="s">
        <v>63</v>
      </c>
      <c r="D20" s="43" t="s">
        <v>67</v>
      </c>
      <c r="E20" s="122">
        <v>0.38750000000000001</v>
      </c>
      <c r="F20" s="53">
        <v>19</v>
      </c>
      <c r="G20" s="53">
        <v>17.399999999999999</v>
      </c>
      <c r="H20" s="119"/>
      <c r="I20" s="54"/>
      <c r="J20" s="53">
        <v>7.47</v>
      </c>
      <c r="K20" s="55" t="s">
        <v>56</v>
      </c>
      <c r="L20" s="55" t="s">
        <v>56</v>
      </c>
      <c r="M20" s="56">
        <v>12</v>
      </c>
      <c r="N20" s="56">
        <v>4</v>
      </c>
      <c r="O20" s="53">
        <v>5.5</v>
      </c>
      <c r="P20" s="57">
        <v>0.17399999999999999</v>
      </c>
      <c r="Q20" s="58">
        <v>37.700000000000003</v>
      </c>
      <c r="R20" s="59">
        <v>0.09</v>
      </c>
      <c r="S20" s="59">
        <v>0.03</v>
      </c>
      <c r="T20" s="53">
        <v>1.5</v>
      </c>
      <c r="U20" s="60"/>
      <c r="V20" s="61"/>
      <c r="W20" s="17"/>
    </row>
    <row r="21" spans="1:23" s="4" customFormat="1" ht="18" customHeight="1">
      <c r="A21" s="18">
        <v>46128</v>
      </c>
      <c r="B21" s="19">
        <f t="shared" si="0"/>
        <v>46128</v>
      </c>
      <c r="C21" s="43" t="s">
        <v>57</v>
      </c>
      <c r="D21" s="43" t="s">
        <v>54</v>
      </c>
      <c r="E21" s="122">
        <v>0.38611111111111113</v>
      </c>
      <c r="F21" s="53">
        <v>17.2</v>
      </c>
      <c r="G21" s="53">
        <v>17</v>
      </c>
      <c r="H21" s="119"/>
      <c r="I21" s="54"/>
      <c r="J21" s="53">
        <v>7.4</v>
      </c>
      <c r="K21" s="55" t="s">
        <v>56</v>
      </c>
      <c r="L21" s="55" t="s">
        <v>56</v>
      </c>
      <c r="M21" s="56">
        <v>10</v>
      </c>
      <c r="N21" s="56">
        <v>5</v>
      </c>
      <c r="O21" s="53"/>
      <c r="P21" s="57"/>
      <c r="Q21" s="58">
        <v>38.5</v>
      </c>
      <c r="R21" s="59"/>
      <c r="S21" s="59"/>
      <c r="T21" s="53"/>
      <c r="U21" s="60"/>
      <c r="V21" s="61"/>
      <c r="W21" s="17"/>
    </row>
    <row r="22" spans="1:23" s="4" customFormat="1" ht="18" customHeight="1">
      <c r="A22" s="18">
        <v>46129</v>
      </c>
      <c r="B22" s="19">
        <f t="shared" si="0"/>
        <v>46129</v>
      </c>
      <c r="C22" s="43" t="s">
        <v>57</v>
      </c>
      <c r="D22" s="43" t="s">
        <v>57</v>
      </c>
      <c r="E22" s="122">
        <v>0.38194444444444442</v>
      </c>
      <c r="F22" s="53">
        <v>18</v>
      </c>
      <c r="G22" s="53">
        <v>17.5</v>
      </c>
      <c r="H22" s="119"/>
      <c r="I22" s="54"/>
      <c r="J22" s="53">
        <v>7.47</v>
      </c>
      <c r="K22" s="55" t="s">
        <v>68</v>
      </c>
      <c r="L22" s="55" t="s">
        <v>68</v>
      </c>
      <c r="M22" s="56">
        <v>12</v>
      </c>
      <c r="N22" s="56">
        <v>6</v>
      </c>
      <c r="O22" s="53"/>
      <c r="P22" s="57"/>
      <c r="Q22" s="58">
        <v>34</v>
      </c>
      <c r="R22" s="59"/>
      <c r="S22" s="59"/>
      <c r="T22" s="53"/>
      <c r="U22" s="60"/>
      <c r="V22" s="61"/>
      <c r="W22" s="17"/>
    </row>
    <row r="23" spans="1:23" s="4" customFormat="1" ht="18" customHeight="1">
      <c r="A23" s="18">
        <v>46130</v>
      </c>
      <c r="B23" s="19">
        <f t="shared" si="0"/>
        <v>46130</v>
      </c>
      <c r="C23" s="43" t="s">
        <v>63</v>
      </c>
      <c r="D23" s="43" t="s">
        <v>63</v>
      </c>
      <c r="E23" s="43"/>
      <c r="F23" s="53"/>
      <c r="G23" s="53"/>
      <c r="H23" s="119"/>
      <c r="I23" s="54"/>
      <c r="J23" s="53"/>
      <c r="K23" s="55"/>
      <c r="L23" s="55"/>
      <c r="M23" s="56"/>
      <c r="N23" s="56"/>
      <c r="O23" s="53"/>
      <c r="P23" s="57"/>
      <c r="Q23" s="58"/>
      <c r="R23" s="59"/>
      <c r="S23" s="59"/>
      <c r="T23" s="53"/>
      <c r="U23" s="60"/>
      <c r="V23" s="61"/>
      <c r="W23" s="17"/>
    </row>
    <row r="24" spans="1:23" s="4" customFormat="1" ht="18" customHeight="1">
      <c r="A24" s="18">
        <v>46131</v>
      </c>
      <c r="B24" s="19">
        <f t="shared" si="0"/>
        <v>46131</v>
      </c>
      <c r="C24" s="43" t="s">
        <v>63</v>
      </c>
      <c r="D24" s="43" t="s">
        <v>69</v>
      </c>
      <c r="E24" s="43"/>
      <c r="F24" s="53"/>
      <c r="G24" s="53"/>
      <c r="H24" s="119"/>
      <c r="I24" s="54"/>
      <c r="J24" s="53"/>
      <c r="K24" s="55"/>
      <c r="L24" s="55"/>
      <c r="M24" s="56"/>
      <c r="N24" s="56"/>
      <c r="O24" s="53"/>
      <c r="P24" s="57"/>
      <c r="Q24" s="58"/>
      <c r="R24" s="59"/>
      <c r="S24" s="59"/>
      <c r="T24" s="53"/>
      <c r="U24" s="60"/>
      <c r="V24" s="61"/>
      <c r="W24" s="17"/>
    </row>
    <row r="25" spans="1:23" s="4" customFormat="1" ht="18" customHeight="1">
      <c r="A25" s="18">
        <v>46132</v>
      </c>
      <c r="B25" s="19">
        <f t="shared" si="0"/>
        <v>46132</v>
      </c>
      <c r="C25" s="43" t="s">
        <v>57</v>
      </c>
      <c r="D25" s="43" t="s">
        <v>63</v>
      </c>
      <c r="E25" s="122">
        <v>0.38263888888888886</v>
      </c>
      <c r="F25" s="53">
        <v>23</v>
      </c>
      <c r="G25" s="53">
        <v>18.600000000000001</v>
      </c>
      <c r="H25" s="119"/>
      <c r="I25" s="54"/>
      <c r="J25" s="53">
        <v>7.43</v>
      </c>
      <c r="K25" s="55" t="s">
        <v>68</v>
      </c>
      <c r="L25" s="55" t="s">
        <v>56</v>
      </c>
      <c r="M25" s="56">
        <v>9</v>
      </c>
      <c r="N25" s="56">
        <v>3</v>
      </c>
      <c r="O25" s="53"/>
      <c r="P25" s="57"/>
      <c r="Q25" s="58">
        <v>37.5</v>
      </c>
      <c r="R25" s="59"/>
      <c r="S25" s="59"/>
      <c r="T25" s="53"/>
      <c r="U25" s="60"/>
      <c r="V25" s="61"/>
      <c r="W25" s="17"/>
    </row>
    <row r="26" spans="1:23" s="4" customFormat="1" ht="18" customHeight="1">
      <c r="A26" s="18">
        <v>46133</v>
      </c>
      <c r="B26" s="19">
        <f t="shared" si="0"/>
        <v>46133</v>
      </c>
      <c r="C26" s="43" t="s">
        <v>63</v>
      </c>
      <c r="D26" s="43" t="s">
        <v>63</v>
      </c>
      <c r="E26" s="122">
        <v>0.38541666666666669</v>
      </c>
      <c r="F26" s="53">
        <v>16</v>
      </c>
      <c r="G26" s="53">
        <v>18.899999999999999</v>
      </c>
      <c r="H26" s="119"/>
      <c r="I26" s="54"/>
      <c r="J26" s="53">
        <v>7.4</v>
      </c>
      <c r="K26" s="55" t="s">
        <v>70</v>
      </c>
      <c r="L26" s="55" t="s">
        <v>56</v>
      </c>
      <c r="M26" s="56">
        <v>11</v>
      </c>
      <c r="N26" s="56">
        <v>4</v>
      </c>
      <c r="O26" s="53"/>
      <c r="P26" s="57"/>
      <c r="Q26" s="58">
        <v>37.4</v>
      </c>
      <c r="R26" s="59"/>
      <c r="S26" s="59"/>
      <c r="T26" s="53"/>
      <c r="U26" s="60"/>
      <c r="V26" s="61"/>
      <c r="W26" s="17"/>
    </row>
    <row r="27" spans="1:23" s="4" customFormat="1" ht="18" customHeight="1">
      <c r="A27" s="18">
        <v>46134</v>
      </c>
      <c r="B27" s="19">
        <f t="shared" si="0"/>
        <v>46134</v>
      </c>
      <c r="C27" s="43" t="s">
        <v>57</v>
      </c>
      <c r="D27" s="43" t="s">
        <v>71</v>
      </c>
      <c r="E27" s="122">
        <v>0.38611111111111113</v>
      </c>
      <c r="F27" s="53">
        <v>18.100000000000001</v>
      </c>
      <c r="G27" s="53">
        <v>18.2</v>
      </c>
      <c r="H27" s="119"/>
      <c r="I27" s="54"/>
      <c r="J27" s="53">
        <v>7.42</v>
      </c>
      <c r="K27" s="55" t="s">
        <v>70</v>
      </c>
      <c r="L27" s="55" t="s">
        <v>56</v>
      </c>
      <c r="M27" s="56">
        <v>12</v>
      </c>
      <c r="N27" s="56">
        <v>4</v>
      </c>
      <c r="O27" s="53">
        <v>5</v>
      </c>
      <c r="P27" s="57">
        <v>0.17199999999999999</v>
      </c>
      <c r="Q27" s="58">
        <v>37.6</v>
      </c>
      <c r="R27" s="59">
        <v>0.1</v>
      </c>
      <c r="S27" s="59">
        <v>0.04</v>
      </c>
      <c r="T27" s="53">
        <v>1.7</v>
      </c>
      <c r="U27" s="60"/>
      <c r="V27" s="61"/>
      <c r="W27" s="17"/>
    </row>
    <row r="28" spans="1:23" s="4" customFormat="1" ht="18" customHeight="1">
      <c r="A28" s="18">
        <v>46135</v>
      </c>
      <c r="B28" s="19">
        <f t="shared" si="0"/>
        <v>46135</v>
      </c>
      <c r="C28" s="43" t="s">
        <v>54</v>
      </c>
      <c r="D28" s="43" t="s">
        <v>72</v>
      </c>
      <c r="E28" s="122">
        <v>0.38263888888888886</v>
      </c>
      <c r="F28" s="53">
        <v>14.8</v>
      </c>
      <c r="G28" s="53">
        <v>17.2</v>
      </c>
      <c r="H28" s="119"/>
      <c r="I28" s="54"/>
      <c r="J28" s="53">
        <v>7.38</v>
      </c>
      <c r="K28" s="55" t="s">
        <v>70</v>
      </c>
      <c r="L28" s="55" t="s">
        <v>56</v>
      </c>
      <c r="M28" s="56">
        <v>12</v>
      </c>
      <c r="N28" s="56">
        <v>4</v>
      </c>
      <c r="O28" s="53"/>
      <c r="P28" s="57"/>
      <c r="Q28" s="58">
        <v>37.700000000000003</v>
      </c>
      <c r="R28" s="59"/>
      <c r="S28" s="59"/>
      <c r="T28" s="53"/>
      <c r="U28" s="60"/>
      <c r="V28" s="61"/>
      <c r="W28" s="17"/>
    </row>
    <row r="29" spans="1:23" s="4" customFormat="1" ht="18" customHeight="1">
      <c r="A29" s="18">
        <v>46136</v>
      </c>
      <c r="B29" s="19">
        <f t="shared" si="0"/>
        <v>46136</v>
      </c>
      <c r="C29" s="43" t="s">
        <v>63</v>
      </c>
      <c r="D29" s="43" t="s">
        <v>54</v>
      </c>
      <c r="E29" s="122">
        <v>0.40347222222222223</v>
      </c>
      <c r="F29" s="53">
        <v>15.8</v>
      </c>
      <c r="G29" s="53">
        <v>16.399999999999999</v>
      </c>
      <c r="H29" s="119"/>
      <c r="I29" s="54"/>
      <c r="J29" s="53">
        <v>7.12</v>
      </c>
      <c r="K29" s="55" t="s">
        <v>56</v>
      </c>
      <c r="L29" s="55" t="s">
        <v>62</v>
      </c>
      <c r="M29" s="56">
        <v>24</v>
      </c>
      <c r="N29" s="56">
        <v>12</v>
      </c>
      <c r="O29" s="53"/>
      <c r="P29" s="57"/>
      <c r="Q29" s="58">
        <v>28.2</v>
      </c>
      <c r="R29" s="59"/>
      <c r="S29" s="59"/>
      <c r="T29" s="53"/>
      <c r="U29" s="60"/>
      <c r="V29" s="61"/>
      <c r="W29" s="17"/>
    </row>
    <row r="30" spans="1:23" s="4" customFormat="1" ht="18" customHeight="1">
      <c r="A30" s="18">
        <v>46137</v>
      </c>
      <c r="B30" s="19">
        <f t="shared" si="0"/>
        <v>46137</v>
      </c>
      <c r="C30" s="43" t="s">
        <v>63</v>
      </c>
      <c r="D30" s="43" t="s">
        <v>55</v>
      </c>
      <c r="E30" s="43"/>
      <c r="F30" s="53"/>
      <c r="G30" s="53"/>
      <c r="H30" s="119"/>
      <c r="I30" s="54"/>
      <c r="J30" s="53"/>
      <c r="K30" s="55"/>
      <c r="L30" s="55"/>
      <c r="M30" s="56"/>
      <c r="N30" s="56"/>
      <c r="O30" s="53"/>
      <c r="P30" s="57"/>
      <c r="Q30" s="58"/>
      <c r="R30" s="59"/>
      <c r="S30" s="59"/>
      <c r="T30" s="53"/>
      <c r="U30" s="60"/>
      <c r="V30" s="61"/>
      <c r="W30" s="17"/>
    </row>
    <row r="31" spans="1:23" s="4" customFormat="1" ht="18" customHeight="1">
      <c r="A31" s="18">
        <v>46138</v>
      </c>
      <c r="B31" s="19">
        <f t="shared" si="0"/>
        <v>46138</v>
      </c>
      <c r="C31" s="43" t="s">
        <v>63</v>
      </c>
      <c r="D31" s="43" t="s">
        <v>61</v>
      </c>
      <c r="E31" s="43"/>
      <c r="F31" s="53"/>
      <c r="G31" s="53"/>
      <c r="H31" s="119"/>
      <c r="I31" s="54"/>
      <c r="J31" s="53"/>
      <c r="K31" s="55"/>
      <c r="L31" s="55"/>
      <c r="M31" s="56"/>
      <c r="N31" s="56"/>
      <c r="O31" s="53"/>
      <c r="P31" s="57"/>
      <c r="Q31" s="58"/>
      <c r="R31" s="59"/>
      <c r="S31" s="59"/>
      <c r="T31" s="53"/>
      <c r="U31" s="60"/>
      <c r="V31" s="61"/>
      <c r="W31" s="17"/>
    </row>
    <row r="32" spans="1:23" s="4" customFormat="1" ht="18" customHeight="1">
      <c r="A32" s="18">
        <v>46139</v>
      </c>
      <c r="B32" s="19">
        <f t="shared" si="0"/>
        <v>46139</v>
      </c>
      <c r="C32" s="43" t="s">
        <v>63</v>
      </c>
      <c r="D32" s="43" t="s">
        <v>60</v>
      </c>
      <c r="E32" s="122">
        <v>0.38819444444444445</v>
      </c>
      <c r="F32" s="53">
        <v>16.8</v>
      </c>
      <c r="G32" s="53">
        <v>18.8</v>
      </c>
      <c r="H32" s="119"/>
      <c r="I32" s="54"/>
      <c r="J32" s="53">
        <v>7.27</v>
      </c>
      <c r="K32" s="55" t="s">
        <v>70</v>
      </c>
      <c r="L32" s="55" t="s">
        <v>56</v>
      </c>
      <c r="M32" s="56">
        <v>12</v>
      </c>
      <c r="N32" s="56">
        <v>6</v>
      </c>
      <c r="O32" s="53"/>
      <c r="P32" s="57"/>
      <c r="Q32" s="58">
        <v>35.799999999999997</v>
      </c>
      <c r="R32" s="59"/>
      <c r="S32" s="59"/>
      <c r="T32" s="53"/>
      <c r="U32" s="60"/>
      <c r="V32" s="61"/>
      <c r="W32" s="17"/>
    </row>
    <row r="33" spans="1:23" s="4" customFormat="1" ht="18" customHeight="1">
      <c r="A33" s="18">
        <v>46140</v>
      </c>
      <c r="B33" s="19">
        <f t="shared" si="0"/>
        <v>46140</v>
      </c>
      <c r="C33" s="43" t="s">
        <v>57</v>
      </c>
      <c r="D33" s="43" t="s">
        <v>71</v>
      </c>
      <c r="E33" s="122">
        <v>0.3923611111111111</v>
      </c>
      <c r="F33" s="53">
        <v>20.100000000000001</v>
      </c>
      <c r="G33" s="53">
        <v>18.7</v>
      </c>
      <c r="H33" s="119"/>
      <c r="I33" s="54"/>
      <c r="J33" s="53">
        <v>7.37</v>
      </c>
      <c r="K33" s="55" t="s">
        <v>56</v>
      </c>
      <c r="L33" s="55" t="s">
        <v>56</v>
      </c>
      <c r="M33" s="56">
        <v>12</v>
      </c>
      <c r="N33" s="56">
        <v>6</v>
      </c>
      <c r="O33" s="53">
        <v>6.2</v>
      </c>
      <c r="P33" s="57">
        <v>0.224</v>
      </c>
      <c r="Q33" s="58">
        <v>33</v>
      </c>
      <c r="R33" s="59">
        <v>0.06</v>
      </c>
      <c r="S33" s="59">
        <v>0.05</v>
      </c>
      <c r="T33" s="53">
        <v>1.4</v>
      </c>
      <c r="U33" s="60"/>
      <c r="V33" s="61"/>
      <c r="W33" s="17"/>
    </row>
    <row r="34" spans="1:23" s="4" customFormat="1" ht="18" customHeight="1">
      <c r="A34" s="18">
        <v>46141</v>
      </c>
      <c r="B34" s="19">
        <f>IF(A34="","",A34)</f>
        <v>46141</v>
      </c>
      <c r="C34" s="43" t="s">
        <v>63</v>
      </c>
      <c r="D34" s="43" t="s">
        <v>66</v>
      </c>
      <c r="E34" s="43"/>
      <c r="F34" s="53"/>
      <c r="G34" s="53"/>
      <c r="H34" s="119"/>
      <c r="I34" s="54"/>
      <c r="J34" s="53"/>
      <c r="K34" s="55"/>
      <c r="L34" s="55"/>
      <c r="M34" s="56"/>
      <c r="N34" s="56"/>
      <c r="O34" s="53"/>
      <c r="P34" s="57"/>
      <c r="Q34" s="58"/>
      <c r="R34" s="59"/>
      <c r="S34" s="59"/>
      <c r="T34" s="53"/>
      <c r="U34" s="60"/>
      <c r="V34" s="61"/>
      <c r="W34" s="17"/>
    </row>
    <row r="35" spans="1:23" s="4" customFormat="1" ht="18" customHeight="1">
      <c r="A35" s="18">
        <v>46142</v>
      </c>
      <c r="B35" s="19">
        <f>IF(A35="","",A35)</f>
        <v>46142</v>
      </c>
      <c r="C35" s="43" t="s">
        <v>54</v>
      </c>
      <c r="D35" s="43" t="s">
        <v>63</v>
      </c>
      <c r="E35" s="122">
        <v>0.39027777777777778</v>
      </c>
      <c r="F35" s="53">
        <v>13.8</v>
      </c>
      <c r="G35" s="53">
        <v>18</v>
      </c>
      <c r="H35" s="119"/>
      <c r="I35" s="54"/>
      <c r="J35" s="53">
        <v>7.25</v>
      </c>
      <c r="K35" s="55" t="s">
        <v>56</v>
      </c>
      <c r="L35" s="55" t="s">
        <v>56</v>
      </c>
      <c r="M35" s="56">
        <v>14</v>
      </c>
      <c r="N35" s="56">
        <v>6</v>
      </c>
      <c r="O35" s="53"/>
      <c r="P35" s="57"/>
      <c r="Q35" s="58">
        <v>34.6</v>
      </c>
      <c r="R35" s="59"/>
      <c r="S35" s="59"/>
      <c r="T35" s="53"/>
      <c r="U35" s="60"/>
      <c r="V35" s="61"/>
      <c r="W35" s="17"/>
    </row>
    <row r="36" spans="1:23" s="4" customFormat="1" ht="18" customHeight="1">
      <c r="A36" s="62"/>
      <c r="B36" s="19" t="str">
        <f>IF(A36="","",A36)</f>
        <v/>
      </c>
      <c r="C36" s="43"/>
      <c r="D36" s="43"/>
      <c r="E36" s="43"/>
      <c r="F36" s="53"/>
      <c r="G36" s="53"/>
      <c r="H36" s="119"/>
      <c r="I36" s="54"/>
      <c r="J36" s="53"/>
      <c r="K36" s="55"/>
      <c r="L36" s="55"/>
      <c r="M36" s="56"/>
      <c r="N36" s="56"/>
      <c r="O36" s="53"/>
      <c r="P36" s="57"/>
      <c r="Q36" s="58"/>
      <c r="R36" s="59"/>
      <c r="S36" s="59"/>
      <c r="T36" s="53"/>
      <c r="U36" s="61"/>
      <c r="V36" s="61"/>
      <c r="W36" s="17"/>
    </row>
    <row r="37" spans="1:23" s="4" customFormat="1" ht="18" customHeight="1">
      <c r="A37" s="20" t="s">
        <v>9</v>
      </c>
      <c r="B37" s="20"/>
      <c r="C37" s="63"/>
      <c r="D37" s="63"/>
      <c r="E37" s="45"/>
      <c r="F37" s="45">
        <v>23</v>
      </c>
      <c r="G37" s="45">
        <v>18.899999999999999</v>
      </c>
      <c r="H37" s="118"/>
      <c r="I37" s="46"/>
      <c r="J37" s="32">
        <v>7.47</v>
      </c>
      <c r="K37" s="47"/>
      <c r="L37" s="47"/>
      <c r="M37" s="48">
        <v>24</v>
      </c>
      <c r="N37" s="48">
        <v>12</v>
      </c>
      <c r="O37" s="45">
        <v>6.2</v>
      </c>
      <c r="P37" s="49">
        <v>0.224</v>
      </c>
      <c r="Q37" s="50">
        <v>38.5</v>
      </c>
      <c r="R37" s="51">
        <v>0.1</v>
      </c>
      <c r="S37" s="51">
        <v>0.05</v>
      </c>
      <c r="T37" s="45">
        <v>1.7</v>
      </c>
      <c r="U37" s="52"/>
      <c r="V37" s="52"/>
      <c r="W37" s="17"/>
    </row>
    <row r="38" spans="1:23" s="4" customFormat="1" ht="18" customHeight="1">
      <c r="A38" s="21" t="s">
        <v>10</v>
      </c>
      <c r="B38" s="21"/>
      <c r="C38" s="64"/>
      <c r="D38" s="64"/>
      <c r="E38" s="53"/>
      <c r="F38" s="53">
        <v>12</v>
      </c>
      <c r="G38" s="53">
        <v>14.5</v>
      </c>
      <c r="H38" s="119"/>
      <c r="I38" s="54"/>
      <c r="J38" s="33">
        <v>7.12</v>
      </c>
      <c r="K38" s="55"/>
      <c r="L38" s="55"/>
      <c r="M38" s="56">
        <v>9</v>
      </c>
      <c r="N38" s="56">
        <v>3</v>
      </c>
      <c r="O38" s="53">
        <v>4.8</v>
      </c>
      <c r="P38" s="57">
        <v>0.161</v>
      </c>
      <c r="Q38" s="58">
        <v>28.2</v>
      </c>
      <c r="R38" s="59">
        <v>0.06</v>
      </c>
      <c r="S38" s="59">
        <v>0.03</v>
      </c>
      <c r="T38" s="53">
        <v>1.3</v>
      </c>
      <c r="U38" s="61"/>
      <c r="V38" s="61"/>
      <c r="W38" s="17"/>
    </row>
    <row r="39" spans="1:23" s="4" customFormat="1" ht="18" customHeight="1">
      <c r="A39" s="22" t="s">
        <v>11</v>
      </c>
      <c r="B39" s="22"/>
      <c r="C39" s="65"/>
      <c r="D39" s="65"/>
      <c r="E39" s="66"/>
      <c r="F39" s="66">
        <v>16.566700000000001</v>
      </c>
      <c r="G39" s="66">
        <v>16.828600000000002</v>
      </c>
      <c r="H39" s="120">
        <v>230</v>
      </c>
      <c r="I39" s="67">
        <v>50</v>
      </c>
      <c r="J39" s="36">
        <v>7.3804800000000004</v>
      </c>
      <c r="K39" s="68"/>
      <c r="L39" s="68"/>
      <c r="M39" s="69">
        <v>11.761900000000001</v>
      </c>
      <c r="N39" s="69">
        <v>4.6190499999999997</v>
      </c>
      <c r="O39" s="66">
        <v>5.28</v>
      </c>
      <c r="P39" s="70">
        <v>0.17860000000000001</v>
      </c>
      <c r="Q39" s="71">
        <v>35.9238</v>
      </c>
      <c r="R39" s="72">
        <v>7.5999999999999998E-2</v>
      </c>
      <c r="S39" s="72">
        <v>3.5999999999999997E-2</v>
      </c>
      <c r="T39" s="66">
        <v>1.44</v>
      </c>
      <c r="U39" s="73">
        <v>3.0000000000000001E-6</v>
      </c>
      <c r="V39" s="73">
        <v>1.9999999999999999E-6</v>
      </c>
      <c r="W39" s="17"/>
    </row>
    <row r="40" spans="1:23" s="4" customFormat="1" ht="18" customHeight="1">
      <c r="A40" s="22" t="s">
        <v>32</v>
      </c>
      <c r="B40" s="74"/>
      <c r="C40" s="75"/>
      <c r="D40" s="75"/>
      <c r="E40" s="75"/>
      <c r="F40" s="75">
        <v>21</v>
      </c>
      <c r="G40" s="75">
        <v>21</v>
      </c>
      <c r="H40" s="75">
        <v>1</v>
      </c>
      <c r="I40" s="75">
        <v>1</v>
      </c>
      <c r="J40" s="76">
        <v>21</v>
      </c>
      <c r="K40" s="75">
        <v>21</v>
      </c>
      <c r="L40" s="75">
        <v>21</v>
      </c>
      <c r="M40" s="75">
        <v>21</v>
      </c>
      <c r="N40" s="75">
        <v>21</v>
      </c>
      <c r="O40" s="75">
        <v>5</v>
      </c>
      <c r="P40" s="75">
        <v>5</v>
      </c>
      <c r="Q40" s="75">
        <v>21</v>
      </c>
      <c r="R40" s="75">
        <v>5</v>
      </c>
      <c r="S40" s="75">
        <v>5</v>
      </c>
      <c r="T40" s="75">
        <v>5</v>
      </c>
      <c r="U40" s="77">
        <v>1</v>
      </c>
      <c r="V40" s="77">
        <v>1</v>
      </c>
      <c r="W40" s="23"/>
    </row>
    <row r="41" spans="1:23" s="4" customFormat="1" ht="18" customHeight="1">
      <c r="A41" s="39" t="s">
        <v>38</v>
      </c>
      <c r="E41" s="24"/>
      <c r="H41" s="27"/>
      <c r="I41" s="27"/>
      <c r="J41" s="27"/>
      <c r="K41" s="27"/>
      <c r="L41" s="27"/>
      <c r="M41" s="27"/>
      <c r="N41" s="27"/>
      <c r="O41" s="78"/>
      <c r="P41" s="27"/>
      <c r="Q41" s="27"/>
      <c r="R41" s="27"/>
      <c r="S41" s="27"/>
      <c r="T41" s="27"/>
      <c r="V41" s="27"/>
    </row>
  </sheetData>
  <mergeCells count="2">
    <mergeCell ref="F1:G1"/>
    <mergeCell ref="T2:V2"/>
  </mergeCells>
  <phoneticPr fontId="9"/>
  <dataValidations count="1">
    <dataValidation allowBlank="1" showInputMessage="1" sqref="C6" xr:uid="{00000000-0002-0000-0800-000000000000}"/>
  </dataValidations>
  <printOptions horizontalCentered="1"/>
  <pageMargins left="0.59055118110236227" right="0.59055118110236227" top="0.78740157480314965" bottom="0.78740157480314965" header="0.51181102362204722" footer="0.51181102362204722"/>
  <pageSetup paperSize="9" scale="66" orientation="landscape" horizontalDpi="300" verticalDpi="300" r:id="rId1"/>
  <headerFooter alignWithMargins="0"/>
  <colBreaks count="1" manualBreakCount="1">
    <brk id="2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47"/>
  <sheetViews>
    <sheetView view="pageBreakPreview" zoomScale="85" zoomScaleNormal="100" zoomScaleSheetLayoutView="85" workbookViewId="0"/>
  </sheetViews>
  <sheetFormatPr defaultRowHeight="12"/>
  <cols>
    <col min="1" max="16384" width="9" style="27"/>
  </cols>
  <sheetData>
    <row r="1" spans="1:18" s="4" customFormat="1" ht="24.95" customHeight="1">
      <c r="A1" s="2"/>
      <c r="B1" s="3" t="s">
        <v>47</v>
      </c>
      <c r="C1" s="2"/>
      <c r="D1" s="2"/>
      <c r="E1" s="2"/>
      <c r="F1" s="123">
        <v>46113</v>
      </c>
      <c r="G1" s="123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s="4" customFormat="1" ht="24.9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8"/>
      <c r="N2" s="28"/>
      <c r="O2" s="1"/>
      <c r="P2" s="124">
        <f>DATE(YEAR(F1)-(MONTH(F1)&lt;4),4,1)</f>
        <v>46113</v>
      </c>
      <c r="Q2" s="124"/>
      <c r="R2" s="124"/>
    </row>
    <row r="3" spans="1:18" s="4" customFormat="1" ht="18" customHeight="1">
      <c r="A3" s="5"/>
      <c r="B3" s="5"/>
      <c r="C3" s="5" t="s">
        <v>0</v>
      </c>
      <c r="D3" s="5" t="s">
        <v>3</v>
      </c>
      <c r="E3" s="5" t="s">
        <v>17</v>
      </c>
      <c r="F3" s="30" t="s">
        <v>34</v>
      </c>
      <c r="G3" s="5" t="s">
        <v>12</v>
      </c>
      <c r="H3" s="5" t="s">
        <v>6</v>
      </c>
      <c r="I3" s="6" t="s">
        <v>14</v>
      </c>
      <c r="J3" s="29"/>
      <c r="K3" s="5" t="s">
        <v>4</v>
      </c>
      <c r="L3" s="5" t="s">
        <v>5</v>
      </c>
      <c r="M3" s="5" t="s">
        <v>15</v>
      </c>
      <c r="N3" s="5" t="s">
        <v>35</v>
      </c>
      <c r="O3" s="5" t="s">
        <v>7</v>
      </c>
      <c r="P3" s="5" t="s">
        <v>33</v>
      </c>
      <c r="Q3" s="8" t="s">
        <v>20</v>
      </c>
      <c r="R3" s="25" t="s">
        <v>21</v>
      </c>
    </row>
    <row r="4" spans="1:18" s="4" customFormat="1" ht="18" customHeight="1">
      <c r="A4" s="10" t="s">
        <v>22</v>
      </c>
      <c r="B4" s="10" t="s">
        <v>23</v>
      </c>
      <c r="C4" s="10" t="s">
        <v>1</v>
      </c>
      <c r="D4" s="10"/>
      <c r="E4" s="10"/>
      <c r="F4" s="10"/>
      <c r="G4" s="10"/>
      <c r="H4" s="10"/>
      <c r="I4" s="10" t="s">
        <v>48</v>
      </c>
      <c r="J4" s="12" t="s">
        <v>42</v>
      </c>
      <c r="K4" s="10"/>
      <c r="L4" s="10"/>
      <c r="M4" s="10" t="s">
        <v>26</v>
      </c>
      <c r="N4" s="10" t="s">
        <v>36</v>
      </c>
      <c r="O4" s="10"/>
      <c r="P4" s="10"/>
      <c r="Q4" s="11"/>
      <c r="R4" s="26" t="s">
        <v>29</v>
      </c>
    </row>
    <row r="5" spans="1:18" s="4" customFormat="1" ht="18" customHeight="1">
      <c r="A5" s="13"/>
      <c r="B5" s="13"/>
      <c r="C5" s="13"/>
      <c r="D5" s="13" t="s">
        <v>30</v>
      </c>
      <c r="E5" s="40" t="s">
        <v>39</v>
      </c>
      <c r="F5" s="41" t="s">
        <v>49</v>
      </c>
      <c r="G5" s="13"/>
      <c r="H5" s="13"/>
      <c r="I5" s="13"/>
      <c r="J5" s="14"/>
      <c r="K5" s="13" t="s">
        <v>31</v>
      </c>
      <c r="L5" s="13" t="s">
        <v>31</v>
      </c>
      <c r="M5" s="13" t="s">
        <v>50</v>
      </c>
      <c r="N5" s="13" t="s">
        <v>51</v>
      </c>
      <c r="O5" s="13" t="s">
        <v>50</v>
      </c>
      <c r="P5" s="13" t="s">
        <v>50</v>
      </c>
      <c r="Q5" s="14" t="s">
        <v>50</v>
      </c>
      <c r="R5" s="13" t="s">
        <v>50</v>
      </c>
    </row>
    <row r="6" spans="1:18" s="4" customFormat="1" ht="18" customHeight="1">
      <c r="A6" s="18">
        <v>46113</v>
      </c>
      <c r="B6" s="16">
        <f>+A6</f>
        <v>46113</v>
      </c>
      <c r="C6" s="122">
        <v>0.39930555555555558</v>
      </c>
      <c r="D6" s="79">
        <v>16.100000000000001</v>
      </c>
      <c r="E6" s="80">
        <v>0</v>
      </c>
      <c r="F6" s="116">
        <v>0</v>
      </c>
      <c r="G6" s="81">
        <v>7.21</v>
      </c>
      <c r="H6" s="82" t="s">
        <v>73</v>
      </c>
      <c r="I6" s="83" t="s">
        <v>73</v>
      </c>
      <c r="J6" s="84" t="s">
        <v>74</v>
      </c>
      <c r="K6" s="85" t="s">
        <v>52</v>
      </c>
      <c r="L6" s="86" t="s">
        <v>53</v>
      </c>
      <c r="M6" s="87">
        <v>1.3</v>
      </c>
      <c r="N6" s="88">
        <v>3.1E-2</v>
      </c>
      <c r="O6" s="87">
        <v>0.7</v>
      </c>
      <c r="P6" s="87">
        <v>0.8</v>
      </c>
      <c r="Q6" s="61"/>
      <c r="R6" s="61"/>
    </row>
    <row r="7" spans="1:18" s="4" customFormat="1" ht="18" customHeight="1">
      <c r="A7" s="18">
        <v>46114</v>
      </c>
      <c r="B7" s="19">
        <f>+A7</f>
        <v>46114</v>
      </c>
      <c r="C7" s="122">
        <v>0.38263888888888886</v>
      </c>
      <c r="D7" s="79">
        <v>15.9</v>
      </c>
      <c r="E7" s="80"/>
      <c r="F7" s="116"/>
      <c r="G7" s="81">
        <v>7.24</v>
      </c>
      <c r="H7" s="82" t="s">
        <v>73</v>
      </c>
      <c r="I7" s="83" t="s">
        <v>73</v>
      </c>
      <c r="J7" s="84" t="s">
        <v>74</v>
      </c>
      <c r="K7" s="85" t="s">
        <v>52</v>
      </c>
      <c r="L7" s="86" t="s">
        <v>53</v>
      </c>
      <c r="M7" s="87"/>
      <c r="N7" s="88"/>
      <c r="O7" s="87">
        <v>0.7</v>
      </c>
      <c r="P7" s="87">
        <v>0.8</v>
      </c>
      <c r="Q7" s="60"/>
      <c r="R7" s="61"/>
    </row>
    <row r="8" spans="1:18" s="4" customFormat="1" ht="18" customHeight="1">
      <c r="A8" s="18">
        <v>46115</v>
      </c>
      <c r="B8" s="19">
        <f t="shared" ref="B8:B33" si="0">+A8</f>
        <v>46115</v>
      </c>
      <c r="C8" s="122">
        <v>0.38194444444444442</v>
      </c>
      <c r="D8" s="79">
        <v>15.3</v>
      </c>
      <c r="E8" s="80"/>
      <c r="F8" s="116"/>
      <c r="G8" s="81">
        <v>7.26</v>
      </c>
      <c r="H8" s="82" t="s">
        <v>73</v>
      </c>
      <c r="I8" s="83" t="s">
        <v>73</v>
      </c>
      <c r="J8" s="84" t="s">
        <v>74</v>
      </c>
      <c r="K8" s="85" t="s">
        <v>52</v>
      </c>
      <c r="L8" s="86" t="s">
        <v>53</v>
      </c>
      <c r="M8" s="87"/>
      <c r="N8" s="88"/>
      <c r="O8" s="87">
        <v>0.7</v>
      </c>
      <c r="P8" s="87">
        <v>0.8</v>
      </c>
      <c r="Q8" s="60"/>
      <c r="R8" s="60"/>
    </row>
    <row r="9" spans="1:18" s="4" customFormat="1" ht="18" customHeight="1">
      <c r="A9" s="18">
        <v>46116</v>
      </c>
      <c r="B9" s="19">
        <f t="shared" si="0"/>
        <v>46116</v>
      </c>
      <c r="C9" s="43"/>
      <c r="D9" s="79"/>
      <c r="E9" s="80"/>
      <c r="F9" s="116"/>
      <c r="G9" s="81"/>
      <c r="H9" s="82"/>
      <c r="I9" s="83"/>
      <c r="J9" s="84"/>
      <c r="K9" s="85"/>
      <c r="L9" s="86"/>
      <c r="M9" s="87"/>
      <c r="N9" s="88"/>
      <c r="O9" s="87"/>
      <c r="P9" s="87"/>
      <c r="Q9" s="60"/>
      <c r="R9" s="61"/>
    </row>
    <row r="10" spans="1:18" s="4" customFormat="1" ht="18" customHeight="1">
      <c r="A10" s="18">
        <v>46117</v>
      </c>
      <c r="B10" s="19">
        <f t="shared" si="0"/>
        <v>46117</v>
      </c>
      <c r="C10" s="43"/>
      <c r="D10" s="79"/>
      <c r="E10" s="80"/>
      <c r="F10" s="116"/>
      <c r="G10" s="81"/>
      <c r="H10" s="82"/>
      <c r="I10" s="83"/>
      <c r="J10" s="84"/>
      <c r="K10" s="85"/>
      <c r="L10" s="86"/>
      <c r="M10" s="87"/>
      <c r="N10" s="88"/>
      <c r="O10" s="87"/>
      <c r="P10" s="87"/>
      <c r="Q10" s="60"/>
      <c r="R10" s="61"/>
    </row>
    <row r="11" spans="1:18" s="4" customFormat="1" ht="18" customHeight="1">
      <c r="A11" s="18">
        <v>46118</v>
      </c>
      <c r="B11" s="19">
        <f t="shared" si="0"/>
        <v>46118</v>
      </c>
      <c r="C11" s="122">
        <v>0.38055555555555554</v>
      </c>
      <c r="D11" s="79">
        <v>16</v>
      </c>
      <c r="E11" s="80"/>
      <c r="F11" s="116"/>
      <c r="G11" s="81">
        <v>7.09</v>
      </c>
      <c r="H11" s="82" t="s">
        <v>73</v>
      </c>
      <c r="I11" s="83" t="s">
        <v>73</v>
      </c>
      <c r="J11" s="84" t="s">
        <v>74</v>
      </c>
      <c r="K11" s="85" t="s">
        <v>52</v>
      </c>
      <c r="L11" s="86" t="s">
        <v>53</v>
      </c>
      <c r="M11" s="87"/>
      <c r="N11" s="88"/>
      <c r="O11" s="87">
        <v>0.7</v>
      </c>
      <c r="P11" s="87">
        <v>0.8</v>
      </c>
      <c r="Q11" s="60"/>
      <c r="R11" s="61"/>
    </row>
    <row r="12" spans="1:18" s="4" customFormat="1" ht="18" customHeight="1">
      <c r="A12" s="18">
        <v>46119</v>
      </c>
      <c r="B12" s="19">
        <f t="shared" si="0"/>
        <v>46119</v>
      </c>
      <c r="C12" s="122">
        <v>0.38055555555555554</v>
      </c>
      <c r="D12" s="79">
        <v>16.7</v>
      </c>
      <c r="E12" s="80"/>
      <c r="F12" s="116"/>
      <c r="G12" s="81">
        <v>7.04</v>
      </c>
      <c r="H12" s="82" t="s">
        <v>73</v>
      </c>
      <c r="I12" s="83" t="s">
        <v>73</v>
      </c>
      <c r="J12" s="84" t="s">
        <v>74</v>
      </c>
      <c r="K12" s="85" t="s">
        <v>52</v>
      </c>
      <c r="L12" s="86" t="s">
        <v>53</v>
      </c>
      <c r="M12" s="87"/>
      <c r="N12" s="88"/>
      <c r="O12" s="87">
        <v>0.7</v>
      </c>
      <c r="P12" s="87">
        <v>0.8</v>
      </c>
      <c r="Q12" s="60"/>
      <c r="R12" s="61"/>
    </row>
    <row r="13" spans="1:18" s="4" customFormat="1" ht="18" customHeight="1">
      <c r="A13" s="18">
        <v>46120</v>
      </c>
      <c r="B13" s="19">
        <f t="shared" si="0"/>
        <v>46120</v>
      </c>
      <c r="C13" s="122">
        <v>0.38194444444444442</v>
      </c>
      <c r="D13" s="79">
        <v>16.600000000000001</v>
      </c>
      <c r="E13" s="80">
        <v>0</v>
      </c>
      <c r="F13" s="116">
        <v>0</v>
      </c>
      <c r="G13" s="81">
        <v>7.1</v>
      </c>
      <c r="H13" s="82" t="s">
        <v>73</v>
      </c>
      <c r="I13" s="83" t="s">
        <v>73</v>
      </c>
      <c r="J13" s="84" t="s">
        <v>74</v>
      </c>
      <c r="K13" s="85" t="s">
        <v>52</v>
      </c>
      <c r="L13" s="86" t="s">
        <v>53</v>
      </c>
      <c r="M13" s="87">
        <v>1.1000000000000001</v>
      </c>
      <c r="N13" s="88">
        <v>2.8000000000000001E-2</v>
      </c>
      <c r="O13" s="87">
        <v>0.7</v>
      </c>
      <c r="P13" s="87">
        <v>0.8</v>
      </c>
      <c r="Q13" s="60" t="s">
        <v>75</v>
      </c>
      <c r="R13" s="61" t="s">
        <v>75</v>
      </c>
    </row>
    <row r="14" spans="1:18" s="4" customFormat="1" ht="18" customHeight="1">
      <c r="A14" s="18">
        <v>46121</v>
      </c>
      <c r="B14" s="19">
        <f t="shared" si="0"/>
        <v>46121</v>
      </c>
      <c r="C14" s="122">
        <v>0.38611111111111113</v>
      </c>
      <c r="D14" s="79">
        <v>15.8</v>
      </c>
      <c r="E14" s="80"/>
      <c r="F14" s="116"/>
      <c r="G14" s="81">
        <v>7.05</v>
      </c>
      <c r="H14" s="82" t="s">
        <v>73</v>
      </c>
      <c r="I14" s="83" t="s">
        <v>73</v>
      </c>
      <c r="J14" s="84" t="s">
        <v>74</v>
      </c>
      <c r="K14" s="85" t="s">
        <v>52</v>
      </c>
      <c r="L14" s="86" t="s">
        <v>53</v>
      </c>
      <c r="M14" s="87"/>
      <c r="N14" s="88"/>
      <c r="O14" s="87">
        <v>0.7</v>
      </c>
      <c r="P14" s="87">
        <v>0.8</v>
      </c>
      <c r="Q14" s="60"/>
      <c r="R14" s="61"/>
    </row>
    <row r="15" spans="1:18" s="4" customFormat="1" ht="18" customHeight="1">
      <c r="A15" s="18">
        <v>46122</v>
      </c>
      <c r="B15" s="19">
        <f t="shared" si="0"/>
        <v>46122</v>
      </c>
      <c r="C15" s="122">
        <v>0.39027777777777778</v>
      </c>
      <c r="D15" s="79">
        <v>15.5</v>
      </c>
      <c r="E15" s="80"/>
      <c r="F15" s="116"/>
      <c r="G15" s="81">
        <v>7.08</v>
      </c>
      <c r="H15" s="82" t="s">
        <v>73</v>
      </c>
      <c r="I15" s="83" t="s">
        <v>73</v>
      </c>
      <c r="J15" s="84" t="s">
        <v>74</v>
      </c>
      <c r="K15" s="85" t="s">
        <v>52</v>
      </c>
      <c r="L15" s="86" t="s">
        <v>53</v>
      </c>
      <c r="M15" s="87"/>
      <c r="N15" s="88"/>
      <c r="O15" s="87">
        <v>0.7</v>
      </c>
      <c r="P15" s="87">
        <v>0.8</v>
      </c>
      <c r="Q15" s="60"/>
      <c r="R15" s="61"/>
    </row>
    <row r="16" spans="1:18" s="4" customFormat="1" ht="18" customHeight="1">
      <c r="A16" s="18">
        <v>46123</v>
      </c>
      <c r="B16" s="19">
        <f t="shared" si="0"/>
        <v>46123</v>
      </c>
      <c r="C16" s="43"/>
      <c r="D16" s="79"/>
      <c r="E16" s="80"/>
      <c r="F16" s="116"/>
      <c r="G16" s="81"/>
      <c r="H16" s="82"/>
      <c r="I16" s="83"/>
      <c r="J16" s="84"/>
      <c r="K16" s="85"/>
      <c r="L16" s="86"/>
      <c r="M16" s="87"/>
      <c r="N16" s="88"/>
      <c r="O16" s="87"/>
      <c r="P16" s="87"/>
      <c r="Q16" s="60"/>
      <c r="R16" s="61"/>
    </row>
    <row r="17" spans="1:18" s="4" customFormat="1" ht="18" customHeight="1">
      <c r="A17" s="18">
        <v>46124</v>
      </c>
      <c r="B17" s="19">
        <f t="shared" si="0"/>
        <v>46124</v>
      </c>
      <c r="C17" s="43"/>
      <c r="D17" s="79"/>
      <c r="E17" s="80"/>
      <c r="F17" s="116"/>
      <c r="G17" s="81"/>
      <c r="H17" s="82"/>
      <c r="I17" s="83"/>
      <c r="J17" s="84"/>
      <c r="K17" s="85"/>
      <c r="L17" s="86"/>
      <c r="M17" s="87"/>
      <c r="N17" s="88"/>
      <c r="O17" s="87"/>
      <c r="P17" s="87"/>
      <c r="Q17" s="60"/>
      <c r="R17" s="61"/>
    </row>
    <row r="18" spans="1:18" s="4" customFormat="1" ht="18" customHeight="1">
      <c r="A18" s="18">
        <v>46125</v>
      </c>
      <c r="B18" s="19">
        <f t="shared" si="0"/>
        <v>46125</v>
      </c>
      <c r="C18" s="122">
        <v>0.3923611111111111</v>
      </c>
      <c r="D18" s="79">
        <v>17.2</v>
      </c>
      <c r="E18" s="80"/>
      <c r="F18" s="116"/>
      <c r="G18" s="81">
        <v>7.05</v>
      </c>
      <c r="H18" s="82" t="s">
        <v>73</v>
      </c>
      <c r="I18" s="83" t="s">
        <v>73</v>
      </c>
      <c r="J18" s="84" t="s">
        <v>74</v>
      </c>
      <c r="K18" s="85" t="s">
        <v>52</v>
      </c>
      <c r="L18" s="86" t="s">
        <v>53</v>
      </c>
      <c r="M18" s="87"/>
      <c r="N18" s="88"/>
      <c r="O18" s="87">
        <v>0.7</v>
      </c>
      <c r="P18" s="87">
        <v>0.8</v>
      </c>
      <c r="Q18" s="60"/>
      <c r="R18" s="61"/>
    </row>
    <row r="19" spans="1:18" s="4" customFormat="1" ht="18" customHeight="1">
      <c r="A19" s="18">
        <v>46126</v>
      </c>
      <c r="B19" s="19">
        <f t="shared" si="0"/>
        <v>46126</v>
      </c>
      <c r="C19" s="122">
        <v>0.3888888888888889</v>
      </c>
      <c r="D19" s="79">
        <v>17.5</v>
      </c>
      <c r="E19" s="80"/>
      <c r="F19" s="116"/>
      <c r="G19" s="81">
        <v>7.08</v>
      </c>
      <c r="H19" s="82" t="s">
        <v>73</v>
      </c>
      <c r="I19" s="83" t="s">
        <v>73</v>
      </c>
      <c r="J19" s="84" t="s">
        <v>74</v>
      </c>
      <c r="K19" s="85" t="s">
        <v>52</v>
      </c>
      <c r="L19" s="86" t="s">
        <v>53</v>
      </c>
      <c r="M19" s="87"/>
      <c r="N19" s="88"/>
      <c r="O19" s="87">
        <v>0.7</v>
      </c>
      <c r="P19" s="87">
        <v>0.8</v>
      </c>
      <c r="Q19" s="60"/>
      <c r="R19" s="61"/>
    </row>
    <row r="20" spans="1:18" s="4" customFormat="1" ht="18" customHeight="1">
      <c r="A20" s="18">
        <v>46127</v>
      </c>
      <c r="B20" s="19">
        <f t="shared" si="0"/>
        <v>46127</v>
      </c>
      <c r="C20" s="122">
        <v>0.39583333333333331</v>
      </c>
      <c r="D20" s="79">
        <v>17.5</v>
      </c>
      <c r="E20" s="80">
        <v>0</v>
      </c>
      <c r="F20" s="116">
        <v>0</v>
      </c>
      <c r="G20" s="81">
        <v>7.11</v>
      </c>
      <c r="H20" s="82" t="s">
        <v>73</v>
      </c>
      <c r="I20" s="83" t="s">
        <v>73</v>
      </c>
      <c r="J20" s="84" t="s">
        <v>74</v>
      </c>
      <c r="K20" s="85" t="s">
        <v>52</v>
      </c>
      <c r="L20" s="86" t="s">
        <v>53</v>
      </c>
      <c r="M20" s="87">
        <v>1.1000000000000001</v>
      </c>
      <c r="N20" s="88">
        <v>3.1E-2</v>
      </c>
      <c r="O20" s="87">
        <v>0.7</v>
      </c>
      <c r="P20" s="87">
        <v>0.8</v>
      </c>
      <c r="Q20" s="60"/>
      <c r="R20" s="61"/>
    </row>
    <row r="21" spans="1:18" s="4" customFormat="1" ht="18" customHeight="1">
      <c r="A21" s="18">
        <v>46128</v>
      </c>
      <c r="B21" s="19">
        <f t="shared" si="0"/>
        <v>46128</v>
      </c>
      <c r="C21" s="122">
        <v>0.39305555555555555</v>
      </c>
      <c r="D21" s="79">
        <v>17.5</v>
      </c>
      <c r="E21" s="80"/>
      <c r="F21" s="116"/>
      <c r="G21" s="81">
        <v>7</v>
      </c>
      <c r="H21" s="82" t="s">
        <v>73</v>
      </c>
      <c r="I21" s="83" t="s">
        <v>73</v>
      </c>
      <c r="J21" s="84" t="s">
        <v>74</v>
      </c>
      <c r="K21" s="85" t="s">
        <v>52</v>
      </c>
      <c r="L21" s="86" t="s">
        <v>53</v>
      </c>
      <c r="M21" s="87"/>
      <c r="N21" s="88"/>
      <c r="O21" s="87">
        <v>0.7</v>
      </c>
      <c r="P21" s="87">
        <v>0.8</v>
      </c>
      <c r="Q21" s="60"/>
      <c r="R21" s="61"/>
    </row>
    <row r="22" spans="1:18" s="4" customFormat="1" ht="18" customHeight="1">
      <c r="A22" s="18">
        <v>46129</v>
      </c>
      <c r="B22" s="19">
        <f t="shared" si="0"/>
        <v>46129</v>
      </c>
      <c r="C22" s="122">
        <v>0.44166666666666665</v>
      </c>
      <c r="D22" s="79">
        <v>17.399999999999999</v>
      </c>
      <c r="E22" s="80"/>
      <c r="F22" s="116"/>
      <c r="G22" s="81">
        <v>7.12</v>
      </c>
      <c r="H22" s="82" t="s">
        <v>73</v>
      </c>
      <c r="I22" s="83" t="s">
        <v>73</v>
      </c>
      <c r="J22" s="84" t="s">
        <v>74</v>
      </c>
      <c r="K22" s="85" t="s">
        <v>52</v>
      </c>
      <c r="L22" s="86" t="s">
        <v>53</v>
      </c>
      <c r="M22" s="87"/>
      <c r="N22" s="88"/>
      <c r="O22" s="87">
        <v>0.7</v>
      </c>
      <c r="P22" s="87">
        <v>0.8</v>
      </c>
      <c r="Q22" s="60"/>
      <c r="R22" s="61"/>
    </row>
    <row r="23" spans="1:18" s="4" customFormat="1" ht="18" customHeight="1">
      <c r="A23" s="18">
        <v>46130</v>
      </c>
      <c r="B23" s="19">
        <f t="shared" si="0"/>
        <v>46130</v>
      </c>
      <c r="C23" s="43"/>
      <c r="D23" s="79"/>
      <c r="E23" s="80"/>
      <c r="F23" s="116"/>
      <c r="G23" s="81"/>
      <c r="H23" s="82"/>
      <c r="I23" s="83"/>
      <c r="J23" s="84"/>
      <c r="K23" s="85"/>
      <c r="L23" s="86"/>
      <c r="M23" s="87"/>
      <c r="N23" s="88"/>
      <c r="O23" s="87"/>
      <c r="P23" s="87"/>
      <c r="Q23" s="60"/>
      <c r="R23" s="61"/>
    </row>
    <row r="24" spans="1:18" s="4" customFormat="1" ht="18" customHeight="1">
      <c r="A24" s="18">
        <v>46131</v>
      </c>
      <c r="B24" s="19">
        <f t="shared" si="0"/>
        <v>46131</v>
      </c>
      <c r="C24" s="43"/>
      <c r="D24" s="79"/>
      <c r="E24" s="80"/>
      <c r="F24" s="116"/>
      <c r="G24" s="81"/>
      <c r="H24" s="82"/>
      <c r="I24" s="83"/>
      <c r="J24" s="84"/>
      <c r="K24" s="85"/>
      <c r="L24" s="86"/>
      <c r="M24" s="87"/>
      <c r="N24" s="88"/>
      <c r="O24" s="87"/>
      <c r="P24" s="87"/>
      <c r="Q24" s="60"/>
      <c r="R24" s="61"/>
    </row>
    <row r="25" spans="1:18" s="4" customFormat="1" ht="18" customHeight="1">
      <c r="A25" s="18">
        <v>46132</v>
      </c>
      <c r="B25" s="19">
        <f t="shared" si="0"/>
        <v>46132</v>
      </c>
      <c r="C25" s="122">
        <v>0.38333333333333336</v>
      </c>
      <c r="D25" s="79">
        <v>18.8</v>
      </c>
      <c r="E25" s="80"/>
      <c r="F25" s="116"/>
      <c r="G25" s="81">
        <v>7.17</v>
      </c>
      <c r="H25" s="82" t="s">
        <v>73</v>
      </c>
      <c r="I25" s="83" t="s">
        <v>73</v>
      </c>
      <c r="J25" s="84" t="s">
        <v>74</v>
      </c>
      <c r="K25" s="85" t="s">
        <v>52</v>
      </c>
      <c r="L25" s="86" t="s">
        <v>53</v>
      </c>
      <c r="M25" s="87"/>
      <c r="N25" s="88"/>
      <c r="O25" s="87">
        <v>0.7</v>
      </c>
      <c r="P25" s="87">
        <v>0.8</v>
      </c>
      <c r="Q25" s="60"/>
      <c r="R25" s="61"/>
    </row>
    <row r="26" spans="1:18" s="4" customFormat="1" ht="18" customHeight="1">
      <c r="A26" s="18">
        <v>46133</v>
      </c>
      <c r="B26" s="19">
        <f t="shared" si="0"/>
        <v>46133</v>
      </c>
      <c r="C26" s="122">
        <v>0.38194444444444442</v>
      </c>
      <c r="D26" s="79">
        <v>19.3</v>
      </c>
      <c r="E26" s="80"/>
      <c r="F26" s="116"/>
      <c r="G26" s="81">
        <v>7.13</v>
      </c>
      <c r="H26" s="82" t="s">
        <v>73</v>
      </c>
      <c r="I26" s="83" t="s">
        <v>73</v>
      </c>
      <c r="J26" s="84" t="s">
        <v>74</v>
      </c>
      <c r="K26" s="85" t="s">
        <v>52</v>
      </c>
      <c r="L26" s="86" t="s">
        <v>53</v>
      </c>
      <c r="M26" s="87"/>
      <c r="N26" s="88"/>
      <c r="O26" s="87">
        <v>0.7</v>
      </c>
      <c r="P26" s="87">
        <v>0.8</v>
      </c>
      <c r="Q26" s="60"/>
      <c r="R26" s="61"/>
    </row>
    <row r="27" spans="1:18" s="4" customFormat="1" ht="18" customHeight="1">
      <c r="A27" s="18">
        <v>46134</v>
      </c>
      <c r="B27" s="19">
        <f t="shared" si="0"/>
        <v>46134</v>
      </c>
      <c r="C27" s="122">
        <v>0.3840277777777778</v>
      </c>
      <c r="D27" s="79">
        <v>19.2</v>
      </c>
      <c r="E27" s="80">
        <v>0</v>
      </c>
      <c r="F27" s="116">
        <v>0</v>
      </c>
      <c r="G27" s="81">
        <v>7.16</v>
      </c>
      <c r="H27" s="82" t="s">
        <v>73</v>
      </c>
      <c r="I27" s="83" t="s">
        <v>73</v>
      </c>
      <c r="J27" s="84" t="s">
        <v>74</v>
      </c>
      <c r="K27" s="85" t="s">
        <v>52</v>
      </c>
      <c r="L27" s="86" t="s">
        <v>53</v>
      </c>
      <c r="M27" s="87">
        <v>1.2</v>
      </c>
      <c r="N27" s="88">
        <v>0.02</v>
      </c>
      <c r="O27" s="87">
        <v>0.7</v>
      </c>
      <c r="P27" s="87">
        <v>0.8</v>
      </c>
      <c r="Q27" s="60"/>
      <c r="R27" s="61"/>
    </row>
    <row r="28" spans="1:18" s="4" customFormat="1" ht="18" customHeight="1">
      <c r="A28" s="18">
        <v>46135</v>
      </c>
      <c r="B28" s="19">
        <f t="shared" si="0"/>
        <v>46135</v>
      </c>
      <c r="C28" s="122">
        <v>0.3840277777777778</v>
      </c>
      <c r="D28" s="79">
        <v>18.899999999999999</v>
      </c>
      <c r="E28" s="80"/>
      <c r="F28" s="116"/>
      <c r="G28" s="81">
        <v>7.12</v>
      </c>
      <c r="H28" s="82" t="s">
        <v>73</v>
      </c>
      <c r="I28" s="83" t="s">
        <v>73</v>
      </c>
      <c r="J28" s="84" t="s">
        <v>74</v>
      </c>
      <c r="K28" s="85" t="s">
        <v>52</v>
      </c>
      <c r="L28" s="86" t="s">
        <v>53</v>
      </c>
      <c r="M28" s="87"/>
      <c r="N28" s="88"/>
      <c r="O28" s="87">
        <v>0.7</v>
      </c>
      <c r="P28" s="87">
        <v>0.8</v>
      </c>
      <c r="Q28" s="60"/>
      <c r="R28" s="61"/>
    </row>
    <row r="29" spans="1:18" s="4" customFormat="1" ht="18" customHeight="1">
      <c r="A29" s="18">
        <v>46136</v>
      </c>
      <c r="B29" s="19">
        <f t="shared" si="0"/>
        <v>46136</v>
      </c>
      <c r="C29" s="122">
        <v>0.38194444444444442</v>
      </c>
      <c r="D29" s="79">
        <v>18</v>
      </c>
      <c r="E29" s="80"/>
      <c r="F29" s="116"/>
      <c r="G29" s="81">
        <v>7.14</v>
      </c>
      <c r="H29" s="82" t="s">
        <v>73</v>
      </c>
      <c r="I29" s="83" t="s">
        <v>73</v>
      </c>
      <c r="J29" s="84" t="s">
        <v>74</v>
      </c>
      <c r="K29" s="85" t="s">
        <v>52</v>
      </c>
      <c r="L29" s="86" t="s">
        <v>53</v>
      </c>
      <c r="M29" s="87"/>
      <c r="N29" s="88"/>
      <c r="O29" s="87">
        <v>0.7</v>
      </c>
      <c r="P29" s="87">
        <v>0.8</v>
      </c>
      <c r="Q29" s="60"/>
      <c r="R29" s="61"/>
    </row>
    <row r="30" spans="1:18" s="4" customFormat="1" ht="18" customHeight="1">
      <c r="A30" s="18">
        <v>46137</v>
      </c>
      <c r="B30" s="19">
        <f t="shared" si="0"/>
        <v>46137</v>
      </c>
      <c r="C30" s="43"/>
      <c r="D30" s="79"/>
      <c r="E30" s="80"/>
      <c r="F30" s="116"/>
      <c r="G30" s="81"/>
      <c r="H30" s="82"/>
      <c r="I30" s="83"/>
      <c r="J30" s="84"/>
      <c r="K30" s="85"/>
      <c r="L30" s="86"/>
      <c r="M30" s="87"/>
      <c r="N30" s="88"/>
      <c r="O30" s="87"/>
      <c r="P30" s="87"/>
      <c r="Q30" s="60"/>
      <c r="R30" s="61"/>
    </row>
    <row r="31" spans="1:18" s="4" customFormat="1" ht="18" customHeight="1">
      <c r="A31" s="18">
        <v>46138</v>
      </c>
      <c r="B31" s="19">
        <f t="shared" si="0"/>
        <v>46138</v>
      </c>
      <c r="C31" s="43"/>
      <c r="D31" s="79"/>
      <c r="E31" s="80"/>
      <c r="F31" s="116"/>
      <c r="G31" s="81"/>
      <c r="H31" s="82"/>
      <c r="I31" s="83"/>
      <c r="J31" s="84"/>
      <c r="K31" s="85"/>
      <c r="L31" s="86"/>
      <c r="M31" s="87"/>
      <c r="N31" s="88"/>
      <c r="O31" s="87"/>
      <c r="P31" s="87"/>
      <c r="Q31" s="60"/>
      <c r="R31" s="61"/>
    </row>
    <row r="32" spans="1:18" s="4" customFormat="1" ht="18" customHeight="1">
      <c r="A32" s="18">
        <v>46139</v>
      </c>
      <c r="B32" s="19">
        <f t="shared" si="0"/>
        <v>46139</v>
      </c>
      <c r="C32" s="122">
        <v>0.39027777777777778</v>
      </c>
      <c r="D32" s="79">
        <v>18</v>
      </c>
      <c r="E32" s="80"/>
      <c r="F32" s="116"/>
      <c r="G32" s="81">
        <v>7.05</v>
      </c>
      <c r="H32" s="82" t="s">
        <v>73</v>
      </c>
      <c r="I32" s="83" t="s">
        <v>73</v>
      </c>
      <c r="J32" s="84" t="s">
        <v>74</v>
      </c>
      <c r="K32" s="85" t="s">
        <v>52</v>
      </c>
      <c r="L32" s="86" t="s">
        <v>53</v>
      </c>
      <c r="M32" s="87"/>
      <c r="N32" s="88"/>
      <c r="O32" s="87">
        <v>0.7</v>
      </c>
      <c r="P32" s="87">
        <v>0.8</v>
      </c>
      <c r="Q32" s="60"/>
      <c r="R32" s="61"/>
    </row>
    <row r="33" spans="1:18" s="4" customFormat="1" ht="18" customHeight="1">
      <c r="A33" s="18">
        <v>46140</v>
      </c>
      <c r="B33" s="19">
        <f t="shared" si="0"/>
        <v>46140</v>
      </c>
      <c r="C33" s="122">
        <v>0.39583333333333331</v>
      </c>
      <c r="D33" s="79">
        <v>18.3</v>
      </c>
      <c r="E33" s="80">
        <v>0</v>
      </c>
      <c r="F33" s="116">
        <v>0</v>
      </c>
      <c r="G33" s="81">
        <v>7.07</v>
      </c>
      <c r="H33" s="82" t="s">
        <v>73</v>
      </c>
      <c r="I33" s="83" t="s">
        <v>73</v>
      </c>
      <c r="J33" s="84" t="s">
        <v>74</v>
      </c>
      <c r="K33" s="85" t="s">
        <v>52</v>
      </c>
      <c r="L33" s="86" t="s">
        <v>53</v>
      </c>
      <c r="M33" s="87">
        <v>1.1000000000000001</v>
      </c>
      <c r="N33" s="88">
        <v>3.2000000000000001E-2</v>
      </c>
      <c r="O33" s="87">
        <v>0.7</v>
      </c>
      <c r="P33" s="87">
        <v>0.8</v>
      </c>
      <c r="Q33" s="60"/>
      <c r="R33" s="61"/>
    </row>
    <row r="34" spans="1:18" s="4" customFormat="1" ht="18" customHeight="1">
      <c r="A34" s="18">
        <v>46141</v>
      </c>
      <c r="B34" s="19">
        <f>IF(A34="","",A34)</f>
        <v>46141</v>
      </c>
      <c r="C34" s="43"/>
      <c r="D34" s="79"/>
      <c r="E34" s="80"/>
      <c r="F34" s="116"/>
      <c r="G34" s="81"/>
      <c r="H34" s="82"/>
      <c r="I34" s="83"/>
      <c r="J34" s="84"/>
      <c r="K34" s="85"/>
      <c r="L34" s="86"/>
      <c r="M34" s="87"/>
      <c r="N34" s="88"/>
      <c r="O34" s="87"/>
      <c r="P34" s="87"/>
      <c r="Q34" s="60"/>
      <c r="R34" s="61"/>
    </row>
    <row r="35" spans="1:18" s="4" customFormat="1" ht="18" customHeight="1">
      <c r="A35" s="18">
        <v>46142</v>
      </c>
      <c r="B35" s="19">
        <f>IF(A35="","",A35)</f>
        <v>46142</v>
      </c>
      <c r="C35" s="122">
        <v>0.38611111111111113</v>
      </c>
      <c r="D35" s="79">
        <v>19</v>
      </c>
      <c r="E35" s="80"/>
      <c r="F35" s="116"/>
      <c r="G35" s="81">
        <v>7.1</v>
      </c>
      <c r="H35" s="82" t="s">
        <v>73</v>
      </c>
      <c r="I35" s="83" t="s">
        <v>73</v>
      </c>
      <c r="J35" s="84" t="s">
        <v>74</v>
      </c>
      <c r="K35" s="85" t="s">
        <v>52</v>
      </c>
      <c r="L35" s="86" t="s">
        <v>53</v>
      </c>
      <c r="M35" s="87"/>
      <c r="N35" s="88"/>
      <c r="O35" s="87">
        <v>0.7</v>
      </c>
      <c r="P35" s="87">
        <v>0.8</v>
      </c>
      <c r="Q35" s="60"/>
      <c r="R35" s="61"/>
    </row>
    <row r="36" spans="1:18" s="4" customFormat="1" ht="18" customHeight="1">
      <c r="A36" s="62"/>
      <c r="B36" s="19" t="str">
        <f>IF(A36="","",A36)</f>
        <v/>
      </c>
      <c r="C36" s="43"/>
      <c r="D36" s="79"/>
      <c r="E36" s="89"/>
      <c r="F36" s="117"/>
      <c r="G36" s="81"/>
      <c r="H36" s="82"/>
      <c r="I36" s="83"/>
      <c r="J36" s="84"/>
      <c r="K36" s="85"/>
      <c r="L36" s="90"/>
      <c r="M36" s="87"/>
      <c r="N36" s="88"/>
      <c r="O36" s="87"/>
      <c r="P36" s="87"/>
      <c r="Q36" s="91"/>
      <c r="R36" s="91"/>
    </row>
    <row r="37" spans="1:18" s="4" customFormat="1" ht="18" customHeight="1">
      <c r="A37" s="20" t="s">
        <v>9</v>
      </c>
      <c r="B37" s="20"/>
      <c r="C37" s="44"/>
      <c r="D37" s="92">
        <v>19.3</v>
      </c>
      <c r="E37" s="93">
        <v>0</v>
      </c>
      <c r="F37" s="112"/>
      <c r="G37" s="34">
        <v>7.26</v>
      </c>
      <c r="H37" s="94"/>
      <c r="I37" s="95"/>
      <c r="J37" s="96"/>
      <c r="K37" s="97" t="s">
        <v>52</v>
      </c>
      <c r="L37" s="86" t="s">
        <v>53</v>
      </c>
      <c r="M37" s="98">
        <v>1.3</v>
      </c>
      <c r="N37" s="99">
        <v>3.2000000000000001E-2</v>
      </c>
      <c r="O37" s="98">
        <v>0.7</v>
      </c>
      <c r="P37" s="98">
        <v>0.8</v>
      </c>
      <c r="Q37" s="52"/>
      <c r="R37" s="52"/>
    </row>
    <row r="38" spans="1:18" s="4" customFormat="1" ht="18" customHeight="1">
      <c r="A38" s="21" t="s">
        <v>10</v>
      </c>
      <c r="B38" s="21"/>
      <c r="C38" s="43"/>
      <c r="D38" s="79">
        <v>15.3</v>
      </c>
      <c r="E38" s="80">
        <v>0</v>
      </c>
      <c r="F38" s="113"/>
      <c r="G38" s="35">
        <v>7</v>
      </c>
      <c r="H38" s="82"/>
      <c r="I38" s="83"/>
      <c r="J38" s="100"/>
      <c r="K38" s="85" t="s">
        <v>52</v>
      </c>
      <c r="L38" s="86" t="s">
        <v>53</v>
      </c>
      <c r="M38" s="87">
        <v>1.1000000000000001</v>
      </c>
      <c r="N38" s="88">
        <v>0.02</v>
      </c>
      <c r="O38" s="87">
        <v>0.7</v>
      </c>
      <c r="P38" s="87">
        <v>0.8</v>
      </c>
      <c r="Q38" s="61"/>
      <c r="R38" s="61"/>
    </row>
    <row r="39" spans="1:18" s="4" customFormat="1" ht="18" customHeight="1">
      <c r="A39" s="22" t="s">
        <v>11</v>
      </c>
      <c r="B39" s="22"/>
      <c r="C39" s="38"/>
      <c r="D39" s="101">
        <v>17.357099999999999</v>
      </c>
      <c r="E39" s="89">
        <v>0</v>
      </c>
      <c r="F39" s="114"/>
      <c r="G39" s="37">
        <v>7.1128600000000004</v>
      </c>
      <c r="H39" s="102"/>
      <c r="I39" s="103"/>
      <c r="J39" s="104"/>
      <c r="K39" s="90" t="s">
        <v>52</v>
      </c>
      <c r="L39" s="105" t="s">
        <v>53</v>
      </c>
      <c r="M39" s="106">
        <v>1.1599999999999999</v>
      </c>
      <c r="N39" s="107">
        <v>2.8400000000000002E-2</v>
      </c>
      <c r="O39" s="106">
        <v>0.7</v>
      </c>
      <c r="P39" s="106">
        <v>0.8</v>
      </c>
      <c r="Q39" s="108" t="s">
        <v>75</v>
      </c>
      <c r="R39" s="108" t="s">
        <v>75</v>
      </c>
    </row>
    <row r="40" spans="1:18" s="4" customFormat="1" ht="18" customHeight="1">
      <c r="A40" s="22" t="s">
        <v>32</v>
      </c>
      <c r="B40" s="74"/>
      <c r="C40" s="75"/>
      <c r="D40" s="109">
        <v>21</v>
      </c>
      <c r="E40" s="89">
        <v>5</v>
      </c>
      <c r="F40" s="115">
        <v>5</v>
      </c>
      <c r="G40" s="110">
        <v>21</v>
      </c>
      <c r="H40" s="89">
        <v>21</v>
      </c>
      <c r="I40" s="89">
        <v>21</v>
      </c>
      <c r="J40" s="111">
        <v>21</v>
      </c>
      <c r="K40" s="89">
        <v>21</v>
      </c>
      <c r="L40" s="109">
        <v>21</v>
      </c>
      <c r="M40" s="89">
        <v>5</v>
      </c>
      <c r="N40" s="89">
        <v>5</v>
      </c>
      <c r="O40" s="89">
        <v>21</v>
      </c>
      <c r="P40" s="89">
        <v>21</v>
      </c>
      <c r="Q40" s="77">
        <v>1</v>
      </c>
      <c r="R40" s="77">
        <v>1</v>
      </c>
    </row>
    <row r="41" spans="1:18" s="4" customFormat="1" ht="18" customHeight="1">
      <c r="A41" s="39" t="s">
        <v>38</v>
      </c>
      <c r="N41" s="78"/>
    </row>
    <row r="42" spans="1:18" s="4" customFormat="1"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</row>
    <row r="43" spans="1:18">
      <c r="D43" s="31"/>
    </row>
    <row r="44" spans="1:18">
      <c r="D44" s="31"/>
    </row>
    <row r="45" spans="1:18">
      <c r="D45" s="31"/>
    </row>
    <row r="46" spans="1:18">
      <c r="D46" s="31"/>
    </row>
    <row r="47" spans="1:18">
      <c r="D47" s="31"/>
    </row>
  </sheetData>
  <mergeCells count="2">
    <mergeCell ref="P2:R2"/>
    <mergeCell ref="F1:G1"/>
  </mergeCells>
  <phoneticPr fontId="9"/>
  <dataValidations count="1">
    <dataValidation allowBlank="1" showInputMessage="1" sqref="C6" xr:uid="{00000000-0002-0000-0900-000000000000}"/>
  </dataValidations>
  <printOptions horizontalCentered="1"/>
  <pageMargins left="0.59055118110236227" right="0.59055118110236227" top="0.78740157480314965" bottom="0.78740157480314965" header="0.51181102362204722" footer="0.51181102362204722"/>
  <pageSetup paperSize="9" scale="7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原水</vt:lpstr>
      <vt:lpstr>浄水</vt:lpstr>
      <vt:lpstr>原水!Print_Area</vt:lpstr>
    </vt:vector>
  </TitlesOfParts>
  <Company>大阪府水道部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skikaku</dc:creator>
  <cp:lastModifiedBy>浦田　モモカ</cp:lastModifiedBy>
  <cp:lastPrinted>2024-01-05T02:07:31Z</cp:lastPrinted>
  <dcterms:created xsi:type="dcterms:W3CDTF">2002-06-06T10:51:49Z</dcterms:created>
  <dcterms:modified xsi:type="dcterms:W3CDTF">2026-06-09T06:54:59Z</dcterms:modified>
</cp:coreProperties>
</file>