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0000svj02020\sdoc-2026$\111000_村野\111020_浄水管理室\111023_水質管理課\001_水質試験報告書\03_月報\01_ファイル\5月\"/>
    </mc:Choice>
  </mc:AlternateContent>
  <xr:revisionPtr revIDLastSave="0" documentId="8_{0A20B509-D7E6-4DBF-BCCF-78F5005424F1}" xr6:coauthVersionLast="47" xr6:coauthVersionMax="47" xr10:uidLastSave="{00000000-0000-0000-0000-000000000000}"/>
  <bookViews>
    <workbookView xWindow="-120" yWindow="-120" windowWidth="29040" windowHeight="15720" activeTab="1" xr2:uid="{CEFA821A-65E5-400B-B3B8-B48A8CBF7311}"/>
  </bookViews>
  <sheets>
    <sheet name="原水" sheetId="1" r:id="rId1"/>
    <sheet name="浄水" sheetId="2" r:id="rId2"/>
  </sheets>
  <definedNames>
    <definedName name="_xlnm.Print_Area" localSheetId="0">原水!$A$1:$W$41</definedName>
    <definedName name="_xlnm.Print_Area" localSheetId="1">浄水!$A$1:$R$40</definedName>
    <definedName name="天候前日">#REF!</definedName>
    <definedName name="天候当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  <c r="P2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F1" i="1"/>
  <c r="U2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H50" i="1"/>
  <c r="I50" i="1"/>
</calcChain>
</file>

<file path=xl/sharedStrings.xml><?xml version="1.0" encoding="utf-8"?>
<sst xmlns="http://schemas.openxmlformats.org/spreadsheetml/2006/main" count="285" uniqueCount="74">
  <si>
    <t>( 手分析値 ）</t>
    <phoneticPr fontId="4"/>
  </si>
  <si>
    <t>注)端数処理により、各数値の平均が表示の平均値と一致しないことがある。</t>
    <rPh sb="0" eb="1">
      <t>チュウ</t>
    </rPh>
    <rPh sb="2" eb="6">
      <t>ハスウショリ</t>
    </rPh>
    <rPh sb="10" eb="13">
      <t>カクスウチ</t>
    </rPh>
    <rPh sb="14" eb="16">
      <t>ヘイキン</t>
    </rPh>
    <rPh sb="17" eb="19">
      <t>ヒョウジ</t>
    </rPh>
    <rPh sb="20" eb="23">
      <t>ヘイキンチ</t>
    </rPh>
    <rPh sb="24" eb="26">
      <t>イッチ</t>
    </rPh>
    <phoneticPr fontId="2"/>
  </si>
  <si>
    <t>検査回数</t>
    <phoneticPr fontId="4"/>
  </si>
  <si>
    <t>&lt;0.01</t>
  </si>
  <si>
    <t>厨芥臭</t>
  </si>
  <si>
    <t>平均値</t>
    <phoneticPr fontId="4"/>
  </si>
  <si>
    <t>最低値</t>
    <phoneticPr fontId="4"/>
  </si>
  <si>
    <t>最高値</t>
    <phoneticPr fontId="4"/>
  </si>
  <si>
    <t>厨芥＋かび臭</t>
  </si>
  <si>
    <t>曇</t>
  </si>
  <si>
    <t>晴</t>
  </si>
  <si>
    <t>曇後雨</t>
  </si>
  <si>
    <t>かび臭</t>
  </si>
  <si>
    <t>晴後曇</t>
  </si>
  <si>
    <t>雨</t>
  </si>
  <si>
    <t>藻臭</t>
  </si>
  <si>
    <t>曇後晴</t>
  </si>
  <si>
    <t>雨後曇</t>
  </si>
  <si>
    <t>mg/l</t>
    <phoneticPr fontId="2"/>
  </si>
  <si>
    <t>(260nm,50mm)</t>
    <phoneticPr fontId="2"/>
  </si>
  <si>
    <t>度</t>
    <phoneticPr fontId="2"/>
  </si>
  <si>
    <t>mg/l</t>
  </si>
  <si>
    <t>MPN/100ml</t>
    <phoneticPr fontId="2"/>
  </si>
  <si>
    <t>集落/ｍｌ</t>
    <phoneticPr fontId="2"/>
  </si>
  <si>
    <t>℃</t>
    <phoneticPr fontId="2"/>
  </si>
  <si>
    <t>要求量</t>
    <phoneticPr fontId="2"/>
  </si>
  <si>
    <t>ﾏﾝｶﾞﾝ</t>
    <phoneticPr fontId="2"/>
  </si>
  <si>
    <t>窒素</t>
    <phoneticPr fontId="2"/>
  </si>
  <si>
    <t>吸光度</t>
    <rPh sb="0" eb="3">
      <t>キュウコウド</t>
    </rPh>
    <phoneticPr fontId="2"/>
  </si>
  <si>
    <t>ｶﾘｳﾑ消費量</t>
    <phoneticPr fontId="2"/>
  </si>
  <si>
    <t>時刻</t>
    <phoneticPr fontId="2"/>
  </si>
  <si>
    <t>前日天候</t>
    <phoneticPr fontId="2"/>
  </si>
  <si>
    <t>天候</t>
    <phoneticPr fontId="2"/>
  </si>
  <si>
    <t>曜日</t>
    <phoneticPr fontId="2"/>
  </si>
  <si>
    <t>日付</t>
    <phoneticPr fontId="2"/>
  </si>
  <si>
    <t>塩素</t>
    <phoneticPr fontId="2"/>
  </si>
  <si>
    <t>溶存</t>
    <phoneticPr fontId="2"/>
  </si>
  <si>
    <t>ｱﾝﾓﾆｱ態</t>
    <phoneticPr fontId="2"/>
  </si>
  <si>
    <t>紫外線</t>
    <rPh sb="0" eb="3">
      <t>シガイセン</t>
    </rPh>
    <phoneticPr fontId="2"/>
  </si>
  <si>
    <t>BOD</t>
    <phoneticPr fontId="2"/>
  </si>
  <si>
    <t>ｱﾙｶﾘ度</t>
    <phoneticPr fontId="2"/>
  </si>
  <si>
    <t>過ﾏﾝｶﾞﾝ酸</t>
    <phoneticPr fontId="2"/>
  </si>
  <si>
    <t>濁度</t>
    <phoneticPr fontId="2"/>
  </si>
  <si>
    <t>色度</t>
    <phoneticPr fontId="2"/>
  </si>
  <si>
    <t>臭気
（冷時）</t>
    <rPh sb="0" eb="2">
      <t>シュウキ</t>
    </rPh>
    <rPh sb="4" eb="5">
      <t>レイ</t>
    </rPh>
    <rPh sb="5" eb="6">
      <t>ジ</t>
    </rPh>
    <phoneticPr fontId="2"/>
  </si>
  <si>
    <t>臭気</t>
  </si>
  <si>
    <t>pH値</t>
    <phoneticPr fontId="2"/>
  </si>
  <si>
    <t>2-メチルイソボルネオール</t>
    <phoneticPr fontId="2"/>
  </si>
  <si>
    <t>ジェオスミン</t>
    <phoneticPr fontId="2"/>
  </si>
  <si>
    <t>大腸菌</t>
    <phoneticPr fontId="2"/>
  </si>
  <si>
    <t>一般細菌</t>
    <phoneticPr fontId="2"/>
  </si>
  <si>
    <t>水温</t>
    <phoneticPr fontId="2"/>
  </si>
  <si>
    <t>気温</t>
    <phoneticPr fontId="2"/>
  </si>
  <si>
    <t>採水</t>
    <phoneticPr fontId="2"/>
  </si>
  <si>
    <t>採水時</t>
    <phoneticPr fontId="2"/>
  </si>
  <si>
    <t>村野浄水場</t>
    <phoneticPr fontId="2"/>
  </si>
  <si>
    <t>　　　　村野浄水場原水水質試験月報</t>
    <phoneticPr fontId="2"/>
  </si>
  <si>
    <t>（ 手分析値 ）</t>
    <phoneticPr fontId="2"/>
  </si>
  <si>
    <t>&lt;0.1</t>
  </si>
  <si>
    <t>&lt;0.5</t>
  </si>
  <si>
    <t>塩素臭</t>
  </si>
  <si>
    <t>異常なし</t>
  </si>
  <si>
    <t>平均値</t>
    <phoneticPr fontId="2"/>
  </si>
  <si>
    <t>最低値</t>
    <phoneticPr fontId="2"/>
  </si>
  <si>
    <t>最高値</t>
    <phoneticPr fontId="2"/>
  </si>
  <si>
    <t>検出せず</t>
  </si>
  <si>
    <t>紫外線
吸光度</t>
    <rPh sb="0" eb="3">
      <t>シガイセン</t>
    </rPh>
    <rPh sb="4" eb="7">
      <t>キュウコウド</t>
    </rPh>
    <phoneticPr fontId="2"/>
  </si>
  <si>
    <t>過ﾏﾝｶﾞﾝ酸
カリウム消費量</t>
    <phoneticPr fontId="2"/>
  </si>
  <si>
    <t>残留塩素</t>
    <phoneticPr fontId="2"/>
  </si>
  <si>
    <t>遊離残留塩素</t>
    <phoneticPr fontId="2"/>
  </si>
  <si>
    <t>味</t>
    <phoneticPr fontId="2"/>
  </si>
  <si>
    <t>2-メチルイソ
ボルネオール</t>
    <phoneticPr fontId="2"/>
  </si>
  <si>
    <t>採水時刻</t>
    <phoneticPr fontId="2"/>
  </si>
  <si>
    <t>　　　　村野浄水場浄水水質試験月報</t>
    <rPh sb="9" eb="11">
      <t>ジョウスイ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</si>
</sst>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"/>
    <numFmt numFmtId="177" formatCode="0_ "/>
    <numFmt numFmtId="178" formatCode="0.0_ "/>
    <numFmt numFmtId="179" formatCode="[&lt;0.01]&quot;&lt;0.01&quot;;0.00"/>
    <numFmt numFmtId="180" formatCode="0.00_ "/>
    <numFmt numFmtId="181" formatCode="0.000"/>
    <numFmt numFmtId="182" formatCode="[&lt;0.000001]&quot;&lt;0.000001&quot;;0.000000"/>
    <numFmt numFmtId="183" formatCode="0.00_);[Red]\(0.00\)"/>
    <numFmt numFmtId="184" formatCode="[&lt;0.1]&quot;&lt;0.1&quot;;0.0"/>
    <numFmt numFmtId="185" formatCode="aaa"/>
    <numFmt numFmtId="186" formatCode="d"/>
    <numFmt numFmtId="187" formatCode="[$-411]ggge&quot;年度&quot;"/>
    <numFmt numFmtId="188" formatCode="m&quot;月&quot;"/>
    <numFmt numFmtId="189" formatCode="#;&quot;検出せず&quot;;&quot;検出せず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188" fontId="5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186" fontId="3" fillId="0" borderId="5" xfId="0" applyNumberFormat="1" applyFont="1" applyFill="1" applyBorder="1" applyAlignment="1">
      <alignment vertical="center"/>
    </xf>
    <xf numFmtId="185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20" fontId="3" fillId="0" borderId="5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182" fontId="3" fillId="0" borderId="5" xfId="1" applyNumberFormat="1" applyFont="1" applyFill="1" applyBorder="1" applyAlignment="1">
      <alignment horizontal="center" vertical="center"/>
    </xf>
    <xf numFmtId="182" fontId="3" fillId="0" borderId="6" xfId="0" applyNumberFormat="1" applyFont="1" applyFill="1" applyBorder="1" applyAlignment="1">
      <alignment horizontal="center" vertical="center"/>
    </xf>
    <xf numFmtId="184" fontId="3" fillId="0" borderId="5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81" fontId="3" fillId="0" borderId="5" xfId="0" applyNumberFormat="1" applyFont="1" applyFill="1" applyBorder="1" applyAlignment="1">
      <alignment horizontal="center" vertical="center"/>
    </xf>
    <xf numFmtId="180" fontId="3" fillId="0" borderId="5" xfId="0" applyNumberFormat="1" applyFont="1" applyFill="1" applyBorder="1" applyAlignment="1">
      <alignment horizontal="center" vertical="center"/>
    </xf>
    <xf numFmtId="179" fontId="3" fillId="0" borderId="5" xfId="0" applyNumberFormat="1" applyFont="1" applyFill="1" applyBorder="1" applyAlignment="1">
      <alignment horizontal="center" vertical="center"/>
    </xf>
    <xf numFmtId="186" fontId="3" fillId="0" borderId="3" xfId="0" applyNumberFormat="1" applyFont="1" applyFill="1" applyBorder="1" applyAlignment="1">
      <alignment vertical="center"/>
    </xf>
    <xf numFmtId="185" fontId="3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82" fontId="3" fillId="0" borderId="3" xfId="1" applyNumberFormat="1" applyFont="1" applyFill="1" applyBorder="1" applyAlignment="1">
      <alignment horizontal="center" vertical="center"/>
    </xf>
    <xf numFmtId="182" fontId="3" fillId="0" borderId="4" xfId="0" applyNumberFormat="1" applyFont="1" applyFill="1" applyBorder="1" applyAlignment="1">
      <alignment horizontal="center" vertical="center"/>
    </xf>
    <xf numFmtId="184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81" fontId="3" fillId="0" borderId="3" xfId="0" applyNumberFormat="1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183" fontId="3" fillId="0" borderId="3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82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/>
    <xf numFmtId="20" fontId="3" fillId="0" borderId="0" xfId="0" applyNumberFormat="1" applyFont="1" applyFill="1"/>
    <xf numFmtId="14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Continuous" vertical="center" wrapText="1" shrinkToFit="1"/>
    </xf>
    <xf numFmtId="0" fontId="0" fillId="0" borderId="1" xfId="0" applyFill="1" applyBorder="1" applyAlignment="1">
      <alignment horizontal="center"/>
    </xf>
    <xf numFmtId="1" fontId="3" fillId="0" borderId="3" xfId="1" applyNumberFormat="1" applyFont="1" applyFill="1" applyBorder="1" applyAlignment="1">
      <alignment horizontal="center" vertical="center"/>
    </xf>
    <xf numFmtId="189" fontId="3" fillId="0" borderId="0" xfId="0" applyNumberFormat="1" applyFont="1" applyFill="1" applyAlignment="1">
      <alignment horizontal="center" vertical="center"/>
    </xf>
    <xf numFmtId="182" fontId="3" fillId="0" borderId="3" xfId="0" applyNumberFormat="1" applyFont="1" applyFill="1" applyBorder="1" applyAlignment="1">
      <alignment horizontal="center" vertical="center"/>
    </xf>
    <xf numFmtId="182" fontId="3" fillId="0" borderId="3" xfId="0" applyNumberFormat="1" applyFont="1" applyFill="1" applyBorder="1" applyAlignment="1" applyProtection="1">
      <alignment horizontal="center" vertical="center"/>
      <protection locked="0"/>
    </xf>
    <xf numFmtId="1" fontId="3" fillId="0" borderId="5" xfId="0" applyNumberFormat="1" applyFont="1" applyFill="1" applyBorder="1" applyAlignment="1">
      <alignment horizontal="center" vertical="center"/>
    </xf>
    <xf numFmtId="189" fontId="3" fillId="0" borderId="5" xfId="0" applyNumberFormat="1" applyFont="1" applyFill="1" applyBorder="1" applyAlignment="1">
      <alignment horizontal="center" vertical="center"/>
    </xf>
    <xf numFmtId="182" fontId="3" fillId="0" borderId="5" xfId="0" applyNumberFormat="1" applyFont="1" applyFill="1" applyBorder="1" applyAlignment="1" applyProtection="1">
      <alignment horizontal="center" vertical="center"/>
      <protection locked="0"/>
    </xf>
    <xf numFmtId="1" fontId="3" fillId="0" borderId="3" xfId="0" applyNumberFormat="1" applyFont="1" applyFill="1" applyBorder="1" applyAlignment="1">
      <alignment horizontal="center" vertical="center"/>
    </xf>
    <xf numFmtId="189" fontId="3" fillId="0" borderId="3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89" fontId="3" fillId="0" borderId="1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 applyProtection="1">
      <alignment horizontal="center" vertical="center"/>
      <protection locked="0"/>
    </xf>
    <xf numFmtId="184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0" fillId="0" borderId="3" xfId="0" applyFill="1" applyBorder="1" applyAlignment="1">
      <alignment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187" fontId="3" fillId="0" borderId="7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9F31-DCE5-4157-B8E1-32FE9734073F}">
  <sheetPr codeName="Sheet12">
    <pageSetUpPr fitToPage="1"/>
  </sheetPr>
  <dimension ref="A1:W50"/>
  <sheetViews>
    <sheetView view="pageBreakPreview" zoomScale="85" zoomScaleNormal="85" workbookViewId="0">
      <selection activeCell="O34" sqref="O34"/>
    </sheetView>
  </sheetViews>
  <sheetFormatPr defaultRowHeight="13.5" x14ac:dyDescent="0.15"/>
  <cols>
    <col min="1" max="2" width="4.125" style="1" customWidth="1"/>
    <col min="3" max="9" width="7.875" style="1" customWidth="1"/>
    <col min="10" max="10" width="9.5" style="1" customWidth="1"/>
    <col min="11" max="11" width="9" style="4"/>
    <col min="12" max="12" width="7.875" style="1" customWidth="1"/>
    <col min="13" max="14" width="8.375" style="1" bestFit="1" customWidth="1"/>
    <col min="15" max="23" width="7.875" style="1" customWidth="1"/>
    <col min="24" max="16384" width="9" style="4"/>
  </cols>
  <sheetData>
    <row r="1" spans="1:23" ht="15" customHeight="1" x14ac:dyDescent="0.15">
      <c r="B1" s="2" t="s">
        <v>56</v>
      </c>
      <c r="C1" s="2"/>
      <c r="D1" s="2"/>
      <c r="F1" s="3">
        <f>A6</f>
        <v>46143</v>
      </c>
    </row>
    <row r="2" spans="1:23" ht="15" customHeight="1" x14ac:dyDescent="0.15">
      <c r="U2" s="84">
        <f>DATEVALUE(IF(MONTH(A6)&lt;4,YEAR(A6)-1,YEAR(A6))&amp;"/1/1")</f>
        <v>46023</v>
      </c>
      <c r="V2" s="84"/>
      <c r="W2" s="5" t="s">
        <v>55</v>
      </c>
    </row>
    <row r="3" spans="1:23" x14ac:dyDescent="0.15">
      <c r="A3" s="6"/>
      <c r="B3" s="6"/>
      <c r="C3" s="7" t="s">
        <v>54</v>
      </c>
      <c r="D3" s="6"/>
      <c r="E3" s="6" t="s">
        <v>53</v>
      </c>
      <c r="F3" s="78" t="s">
        <v>52</v>
      </c>
      <c r="G3" s="78" t="s">
        <v>51</v>
      </c>
      <c r="H3" s="78" t="s">
        <v>50</v>
      </c>
      <c r="I3" s="78" t="s">
        <v>49</v>
      </c>
      <c r="J3" s="78" t="s">
        <v>48</v>
      </c>
      <c r="K3" s="80" t="s">
        <v>47</v>
      </c>
      <c r="L3" s="78" t="s">
        <v>46</v>
      </c>
      <c r="M3" s="78" t="s">
        <v>45</v>
      </c>
      <c r="N3" s="83" t="s">
        <v>44</v>
      </c>
      <c r="O3" s="78" t="s">
        <v>43</v>
      </c>
      <c r="P3" s="78" t="s">
        <v>42</v>
      </c>
      <c r="Q3" s="6" t="s">
        <v>41</v>
      </c>
      <c r="R3" s="78" t="s">
        <v>40</v>
      </c>
      <c r="S3" s="78" t="s">
        <v>39</v>
      </c>
      <c r="T3" s="6" t="s">
        <v>38</v>
      </c>
      <c r="U3" s="6" t="s">
        <v>37</v>
      </c>
      <c r="V3" s="6" t="s">
        <v>36</v>
      </c>
      <c r="W3" s="6" t="s">
        <v>35</v>
      </c>
    </row>
    <row r="4" spans="1:23" ht="15" customHeight="1" x14ac:dyDescent="0.15">
      <c r="A4" s="8" t="s">
        <v>34</v>
      </c>
      <c r="B4" s="8" t="s">
        <v>33</v>
      </c>
      <c r="C4" s="8" t="s">
        <v>32</v>
      </c>
      <c r="D4" s="8" t="s">
        <v>31</v>
      </c>
      <c r="E4" s="8" t="s">
        <v>30</v>
      </c>
      <c r="F4" s="79"/>
      <c r="G4" s="79"/>
      <c r="H4" s="79"/>
      <c r="I4" s="79"/>
      <c r="J4" s="79"/>
      <c r="K4" s="81"/>
      <c r="L4" s="79"/>
      <c r="M4" s="79"/>
      <c r="N4" s="79"/>
      <c r="O4" s="79"/>
      <c r="P4" s="79"/>
      <c r="Q4" s="8" t="s">
        <v>29</v>
      </c>
      <c r="R4" s="79"/>
      <c r="S4" s="79"/>
      <c r="T4" s="8" t="s">
        <v>28</v>
      </c>
      <c r="U4" s="8" t="s">
        <v>27</v>
      </c>
      <c r="V4" s="8" t="s">
        <v>26</v>
      </c>
      <c r="W4" s="8" t="s">
        <v>25</v>
      </c>
    </row>
    <row r="5" spans="1:23" ht="15" customHeight="1" x14ac:dyDescent="0.15">
      <c r="A5" s="8"/>
      <c r="B5" s="8"/>
      <c r="C5" s="9"/>
      <c r="D5" s="9"/>
      <c r="E5" s="9"/>
      <c r="F5" s="9" t="s">
        <v>24</v>
      </c>
      <c r="G5" s="9" t="s">
        <v>24</v>
      </c>
      <c r="H5" s="9" t="s">
        <v>23</v>
      </c>
      <c r="I5" s="9" t="s">
        <v>22</v>
      </c>
      <c r="J5" s="8" t="s">
        <v>21</v>
      </c>
      <c r="K5" s="10" t="s">
        <v>21</v>
      </c>
      <c r="L5" s="9"/>
      <c r="M5" s="82"/>
      <c r="N5" s="82"/>
      <c r="O5" s="9" t="s">
        <v>20</v>
      </c>
      <c r="P5" s="9" t="s">
        <v>20</v>
      </c>
      <c r="Q5" s="9" t="s">
        <v>18</v>
      </c>
      <c r="R5" s="9" t="s">
        <v>18</v>
      </c>
      <c r="S5" s="9" t="s">
        <v>18</v>
      </c>
      <c r="T5" s="9" t="s">
        <v>19</v>
      </c>
      <c r="U5" s="9" t="s">
        <v>18</v>
      </c>
      <c r="V5" s="9" t="s">
        <v>18</v>
      </c>
      <c r="W5" s="9" t="s">
        <v>18</v>
      </c>
    </row>
    <row r="6" spans="1:23" ht="15" customHeight="1" x14ac:dyDescent="0.15">
      <c r="A6" s="11">
        <v>46143</v>
      </c>
      <c r="B6" s="12">
        <f t="shared" ref="B6:B33" si="0">+A6</f>
        <v>46143</v>
      </c>
      <c r="C6" s="13" t="s">
        <v>9</v>
      </c>
      <c r="D6" s="14" t="s">
        <v>17</v>
      </c>
      <c r="E6" s="15">
        <v>0.39444444444444443</v>
      </c>
      <c r="F6" s="16">
        <v>17.2</v>
      </c>
      <c r="G6" s="16">
        <v>17.5</v>
      </c>
      <c r="H6" s="17"/>
      <c r="I6" s="17"/>
      <c r="J6" s="18"/>
      <c r="K6" s="19"/>
      <c r="L6" s="20">
        <v>7.27</v>
      </c>
      <c r="M6" s="13" t="s">
        <v>4</v>
      </c>
      <c r="N6" s="13" t="s">
        <v>4</v>
      </c>
      <c r="O6" s="21">
        <v>24</v>
      </c>
      <c r="P6" s="21">
        <v>16</v>
      </c>
      <c r="Q6" s="16"/>
      <c r="R6" s="16">
        <v>34</v>
      </c>
      <c r="S6" s="16"/>
      <c r="T6" s="22"/>
      <c r="U6" s="23"/>
      <c r="V6" s="24" t="s">
        <v>3</v>
      </c>
      <c r="W6" s="16"/>
    </row>
    <row r="7" spans="1:23" ht="15" customHeight="1" x14ac:dyDescent="0.15">
      <c r="A7" s="25">
        <v>46144</v>
      </c>
      <c r="B7" s="26">
        <f t="shared" si="0"/>
        <v>46144</v>
      </c>
      <c r="C7" s="27"/>
      <c r="D7" s="28"/>
      <c r="E7" s="29"/>
      <c r="F7" s="30"/>
      <c r="G7" s="30"/>
      <c r="H7" s="31"/>
      <c r="I7" s="31"/>
      <c r="J7" s="32"/>
      <c r="K7" s="33"/>
      <c r="L7" s="34"/>
      <c r="M7" s="27"/>
      <c r="N7" s="27"/>
      <c r="O7" s="35"/>
      <c r="P7" s="35"/>
      <c r="Q7" s="30"/>
      <c r="R7" s="30"/>
      <c r="S7" s="30"/>
      <c r="T7" s="36"/>
      <c r="U7" s="37"/>
      <c r="V7" s="38"/>
      <c r="W7" s="30"/>
    </row>
    <row r="8" spans="1:23" ht="15" customHeight="1" x14ac:dyDescent="0.15">
      <c r="A8" s="25">
        <v>46145</v>
      </c>
      <c r="B8" s="26">
        <f t="shared" si="0"/>
        <v>46145</v>
      </c>
      <c r="C8" s="27"/>
      <c r="D8" s="28"/>
      <c r="E8" s="29"/>
      <c r="F8" s="30"/>
      <c r="G8" s="30"/>
      <c r="H8" s="31"/>
      <c r="I8" s="31"/>
      <c r="J8" s="32"/>
      <c r="K8" s="33"/>
      <c r="L8" s="34"/>
      <c r="M8" s="27"/>
      <c r="N8" s="27"/>
      <c r="O8" s="35"/>
      <c r="P8" s="35"/>
      <c r="Q8" s="30"/>
      <c r="R8" s="30"/>
      <c r="S8" s="30"/>
      <c r="T8" s="36"/>
      <c r="U8" s="37"/>
      <c r="V8" s="38"/>
      <c r="W8" s="30"/>
    </row>
    <row r="9" spans="1:23" ht="15" customHeight="1" x14ac:dyDescent="0.15">
      <c r="A9" s="25">
        <v>46146</v>
      </c>
      <c r="B9" s="26">
        <f t="shared" si="0"/>
        <v>46146</v>
      </c>
      <c r="C9" s="27" t="s">
        <v>10</v>
      </c>
      <c r="D9" s="28" t="s">
        <v>11</v>
      </c>
      <c r="E9" s="29">
        <v>0.35208333333333336</v>
      </c>
      <c r="F9" s="30">
        <v>19.3</v>
      </c>
      <c r="G9" s="30">
        <v>18.3</v>
      </c>
      <c r="H9" s="31"/>
      <c r="I9" s="31"/>
      <c r="J9" s="32"/>
      <c r="K9" s="33"/>
      <c r="L9" s="34">
        <v>7.28</v>
      </c>
      <c r="M9" s="27" t="s">
        <v>4</v>
      </c>
      <c r="N9" s="27" t="s">
        <v>4</v>
      </c>
      <c r="O9" s="35">
        <v>70</v>
      </c>
      <c r="P9" s="35">
        <v>60</v>
      </c>
      <c r="Q9" s="30"/>
      <c r="R9" s="30">
        <v>28.1</v>
      </c>
      <c r="S9" s="30"/>
      <c r="T9" s="36"/>
      <c r="U9" s="37"/>
      <c r="V9" s="38" t="s">
        <v>3</v>
      </c>
      <c r="W9" s="30"/>
    </row>
    <row r="10" spans="1:23" ht="15" customHeight="1" x14ac:dyDescent="0.15">
      <c r="A10" s="25">
        <v>46147</v>
      </c>
      <c r="B10" s="26">
        <f t="shared" si="0"/>
        <v>46147</v>
      </c>
      <c r="C10" s="27"/>
      <c r="D10" s="28"/>
      <c r="E10" s="29"/>
      <c r="F10" s="30"/>
      <c r="G10" s="30"/>
      <c r="H10" s="31"/>
      <c r="I10" s="31"/>
      <c r="J10" s="32"/>
      <c r="K10" s="33"/>
      <c r="L10" s="34"/>
      <c r="M10" s="27"/>
      <c r="N10" s="27"/>
      <c r="O10" s="35"/>
      <c r="P10" s="35"/>
      <c r="Q10" s="30"/>
      <c r="R10" s="30"/>
      <c r="S10" s="30"/>
      <c r="T10" s="36"/>
      <c r="U10" s="37"/>
      <c r="V10" s="38"/>
      <c r="W10" s="30"/>
    </row>
    <row r="11" spans="1:23" ht="15" customHeight="1" x14ac:dyDescent="0.15">
      <c r="A11" s="25">
        <v>46148</v>
      </c>
      <c r="B11" s="26">
        <f t="shared" si="0"/>
        <v>46148</v>
      </c>
      <c r="C11" s="27"/>
      <c r="D11" s="28"/>
      <c r="E11" s="29"/>
      <c r="F11" s="30"/>
      <c r="G11" s="30"/>
      <c r="H11" s="31"/>
      <c r="I11" s="31"/>
      <c r="J11" s="33"/>
      <c r="K11" s="33"/>
      <c r="L11" s="34"/>
      <c r="M11" s="27"/>
      <c r="N11" s="27"/>
      <c r="O11" s="35"/>
      <c r="P11" s="35"/>
      <c r="Q11" s="30"/>
      <c r="R11" s="30"/>
      <c r="S11" s="30"/>
      <c r="T11" s="36"/>
      <c r="U11" s="37"/>
      <c r="V11" s="38"/>
      <c r="W11" s="30"/>
    </row>
    <row r="12" spans="1:23" ht="15" customHeight="1" x14ac:dyDescent="0.15">
      <c r="A12" s="25">
        <v>46149</v>
      </c>
      <c r="B12" s="26">
        <f t="shared" si="0"/>
        <v>46149</v>
      </c>
      <c r="C12" s="27" t="s">
        <v>10</v>
      </c>
      <c r="D12" s="28" t="s">
        <v>9</v>
      </c>
      <c r="E12" s="29">
        <v>0.39027777777777778</v>
      </c>
      <c r="F12" s="30">
        <v>23.4</v>
      </c>
      <c r="G12" s="30">
        <v>17.600000000000001</v>
      </c>
      <c r="H12" s="31"/>
      <c r="I12" s="31"/>
      <c r="J12" s="32"/>
      <c r="K12" s="33"/>
      <c r="L12" s="34">
        <v>7.3</v>
      </c>
      <c r="M12" s="27" t="s">
        <v>4</v>
      </c>
      <c r="N12" s="27" t="s">
        <v>4</v>
      </c>
      <c r="O12" s="35">
        <v>28</v>
      </c>
      <c r="P12" s="35">
        <v>12</v>
      </c>
      <c r="Q12" s="30">
        <v>6.7</v>
      </c>
      <c r="R12" s="30">
        <v>33.5</v>
      </c>
      <c r="S12" s="30"/>
      <c r="T12" s="36">
        <v>0.27300000000000002</v>
      </c>
      <c r="U12" s="37">
        <v>0.02</v>
      </c>
      <c r="V12" s="38" t="s">
        <v>3</v>
      </c>
      <c r="W12" s="30">
        <v>1.5</v>
      </c>
    </row>
    <row r="13" spans="1:23" ht="15" customHeight="1" x14ac:dyDescent="0.15">
      <c r="A13" s="25">
        <v>46150</v>
      </c>
      <c r="B13" s="26">
        <f t="shared" si="0"/>
        <v>46150</v>
      </c>
      <c r="C13" s="27" t="s">
        <v>9</v>
      </c>
      <c r="D13" s="28" t="s">
        <v>16</v>
      </c>
      <c r="E13" s="29">
        <v>0.38333333333333336</v>
      </c>
      <c r="F13" s="30">
        <v>24.1</v>
      </c>
      <c r="G13" s="30">
        <v>19.5</v>
      </c>
      <c r="H13" s="31"/>
      <c r="I13" s="31"/>
      <c r="J13" s="32"/>
      <c r="K13" s="33"/>
      <c r="L13" s="34">
        <v>7.24</v>
      </c>
      <c r="M13" s="27" t="s">
        <v>4</v>
      </c>
      <c r="N13" s="27" t="s">
        <v>4</v>
      </c>
      <c r="O13" s="35">
        <v>24</v>
      </c>
      <c r="P13" s="35">
        <v>8</v>
      </c>
      <c r="Q13" s="30"/>
      <c r="R13" s="30">
        <v>33.700000000000003</v>
      </c>
      <c r="S13" s="30"/>
      <c r="T13" s="36"/>
      <c r="U13" s="37"/>
      <c r="V13" s="38" t="s">
        <v>3</v>
      </c>
      <c r="W13" s="30"/>
    </row>
    <row r="14" spans="1:23" ht="15" customHeight="1" x14ac:dyDescent="0.15">
      <c r="A14" s="25">
        <v>46151</v>
      </c>
      <c r="B14" s="26">
        <f t="shared" si="0"/>
        <v>46151</v>
      </c>
      <c r="C14" s="27"/>
      <c r="D14" s="28"/>
      <c r="E14" s="29"/>
      <c r="F14" s="30"/>
      <c r="G14" s="30"/>
      <c r="H14" s="31"/>
      <c r="I14" s="31"/>
      <c r="J14" s="32"/>
      <c r="K14" s="33"/>
      <c r="L14" s="34"/>
      <c r="M14" s="27"/>
      <c r="N14" s="27"/>
      <c r="O14" s="35"/>
      <c r="P14" s="35"/>
      <c r="Q14" s="30"/>
      <c r="R14" s="30"/>
      <c r="S14" s="30"/>
      <c r="T14" s="36"/>
      <c r="U14" s="37"/>
      <c r="V14" s="38"/>
      <c r="W14" s="30"/>
    </row>
    <row r="15" spans="1:23" ht="15" customHeight="1" x14ac:dyDescent="0.15">
      <c r="A15" s="25">
        <v>46152</v>
      </c>
      <c r="B15" s="26">
        <f t="shared" si="0"/>
        <v>46152</v>
      </c>
      <c r="C15" s="27"/>
      <c r="D15" s="28"/>
      <c r="E15" s="29"/>
      <c r="F15" s="30"/>
      <c r="G15" s="30"/>
      <c r="H15" s="31"/>
      <c r="I15" s="31"/>
      <c r="J15" s="32"/>
      <c r="K15" s="33"/>
      <c r="L15" s="34"/>
      <c r="M15" s="27"/>
      <c r="N15" s="27"/>
      <c r="O15" s="35"/>
      <c r="P15" s="35"/>
      <c r="Q15" s="30"/>
      <c r="R15" s="30"/>
      <c r="S15" s="30"/>
      <c r="T15" s="36"/>
      <c r="U15" s="37"/>
      <c r="V15" s="38"/>
      <c r="W15" s="30"/>
    </row>
    <row r="16" spans="1:23" ht="15" customHeight="1" x14ac:dyDescent="0.15">
      <c r="A16" s="25">
        <v>46153</v>
      </c>
      <c r="B16" s="26">
        <f t="shared" si="0"/>
        <v>46153</v>
      </c>
      <c r="C16" s="27" t="s">
        <v>10</v>
      </c>
      <c r="D16" s="28" t="s">
        <v>10</v>
      </c>
      <c r="E16" s="29">
        <v>0.39861111111111114</v>
      </c>
      <c r="F16" s="30">
        <v>24.2</v>
      </c>
      <c r="G16" s="30">
        <v>19.399999999999999</v>
      </c>
      <c r="H16" s="31"/>
      <c r="I16" s="31"/>
      <c r="J16" s="32"/>
      <c r="K16" s="33"/>
      <c r="L16" s="34">
        <v>7.33</v>
      </c>
      <c r="M16" s="27" t="s">
        <v>4</v>
      </c>
      <c r="N16" s="27" t="s">
        <v>4</v>
      </c>
      <c r="O16" s="35">
        <v>12</v>
      </c>
      <c r="P16" s="35">
        <v>8</v>
      </c>
      <c r="Q16" s="30"/>
      <c r="R16" s="30">
        <v>35</v>
      </c>
      <c r="S16" s="30"/>
      <c r="T16" s="36"/>
      <c r="U16" s="37"/>
      <c r="V16" s="38">
        <v>0.01</v>
      </c>
      <c r="W16" s="30"/>
    </row>
    <row r="17" spans="1:23" ht="15" customHeight="1" x14ac:dyDescent="0.15">
      <c r="A17" s="25">
        <v>46154</v>
      </c>
      <c r="B17" s="26">
        <f t="shared" si="0"/>
        <v>46154</v>
      </c>
      <c r="C17" s="27" t="s">
        <v>9</v>
      </c>
      <c r="D17" s="28" t="s">
        <v>10</v>
      </c>
      <c r="E17" s="29">
        <v>0.38472222222222224</v>
      </c>
      <c r="F17" s="30">
        <v>22.6</v>
      </c>
      <c r="G17" s="30">
        <v>20.2</v>
      </c>
      <c r="H17" s="31"/>
      <c r="I17" s="31"/>
      <c r="J17" s="32"/>
      <c r="K17" s="33"/>
      <c r="L17" s="34">
        <v>7.25</v>
      </c>
      <c r="M17" s="27" t="s">
        <v>4</v>
      </c>
      <c r="N17" s="27" t="s">
        <v>4</v>
      </c>
      <c r="O17" s="35">
        <v>12</v>
      </c>
      <c r="P17" s="35">
        <v>8</v>
      </c>
      <c r="Q17" s="30"/>
      <c r="R17" s="30">
        <v>35</v>
      </c>
      <c r="S17" s="30"/>
      <c r="T17" s="36"/>
      <c r="U17" s="37"/>
      <c r="V17" s="38" t="s">
        <v>3</v>
      </c>
      <c r="W17" s="30"/>
    </row>
    <row r="18" spans="1:23" ht="15" customHeight="1" x14ac:dyDescent="0.15">
      <c r="A18" s="25">
        <v>46155</v>
      </c>
      <c r="B18" s="26">
        <f t="shared" si="0"/>
        <v>46155</v>
      </c>
      <c r="C18" s="27" t="s">
        <v>10</v>
      </c>
      <c r="D18" s="28" t="s">
        <v>9</v>
      </c>
      <c r="E18" s="29">
        <v>0.38194444444444442</v>
      </c>
      <c r="F18" s="30">
        <v>23</v>
      </c>
      <c r="G18" s="30">
        <v>21.1</v>
      </c>
      <c r="H18" s="31">
        <v>960</v>
      </c>
      <c r="I18" s="31">
        <v>14</v>
      </c>
      <c r="J18" s="32">
        <v>3.9999999999999998E-6</v>
      </c>
      <c r="K18" s="33">
        <v>1.5999999999999999E-5</v>
      </c>
      <c r="L18" s="34">
        <v>7.28</v>
      </c>
      <c r="M18" s="27" t="s">
        <v>4</v>
      </c>
      <c r="N18" s="27" t="s">
        <v>4</v>
      </c>
      <c r="O18" s="35">
        <v>14</v>
      </c>
      <c r="P18" s="35">
        <v>5</v>
      </c>
      <c r="Q18" s="30">
        <v>6.7</v>
      </c>
      <c r="R18" s="30">
        <v>34.6</v>
      </c>
      <c r="S18" s="30">
        <v>1</v>
      </c>
      <c r="T18" s="36">
        <v>0.21199999999999999</v>
      </c>
      <c r="U18" s="37" t="s">
        <v>3</v>
      </c>
      <c r="V18" s="38">
        <v>0.02</v>
      </c>
      <c r="W18" s="30">
        <v>1.4</v>
      </c>
    </row>
    <row r="19" spans="1:23" ht="15" customHeight="1" x14ac:dyDescent="0.15">
      <c r="A19" s="25">
        <v>46156</v>
      </c>
      <c r="B19" s="26">
        <f t="shared" si="0"/>
        <v>46156</v>
      </c>
      <c r="C19" s="27" t="s">
        <v>10</v>
      </c>
      <c r="D19" s="28" t="s">
        <v>11</v>
      </c>
      <c r="E19" s="29">
        <v>0.38819444444444445</v>
      </c>
      <c r="F19" s="30">
        <v>24.3</v>
      </c>
      <c r="G19" s="30">
        <v>21</v>
      </c>
      <c r="H19" s="31"/>
      <c r="I19" s="31"/>
      <c r="J19" s="32"/>
      <c r="K19" s="33"/>
      <c r="L19" s="34">
        <v>7.24</v>
      </c>
      <c r="M19" s="27" t="s">
        <v>4</v>
      </c>
      <c r="N19" s="27" t="s">
        <v>4</v>
      </c>
      <c r="O19" s="35">
        <v>12</v>
      </c>
      <c r="P19" s="35">
        <v>5</v>
      </c>
      <c r="Q19" s="30"/>
      <c r="R19" s="30">
        <v>34.799999999999997</v>
      </c>
      <c r="S19" s="30"/>
      <c r="T19" s="36"/>
      <c r="U19" s="37"/>
      <c r="V19" s="38" t="s">
        <v>3</v>
      </c>
      <c r="W19" s="30"/>
    </row>
    <row r="20" spans="1:23" ht="15" customHeight="1" x14ac:dyDescent="0.15">
      <c r="A20" s="25">
        <v>46157</v>
      </c>
      <c r="B20" s="26">
        <f t="shared" si="0"/>
        <v>46157</v>
      </c>
      <c r="C20" s="27" t="s">
        <v>10</v>
      </c>
      <c r="D20" s="28" t="s">
        <v>10</v>
      </c>
      <c r="E20" s="29">
        <v>0.39166666666666666</v>
      </c>
      <c r="F20" s="30">
        <v>22.5</v>
      </c>
      <c r="G20" s="30">
        <v>20.3</v>
      </c>
      <c r="H20" s="31"/>
      <c r="I20" s="31"/>
      <c r="J20" s="32"/>
      <c r="K20" s="33"/>
      <c r="L20" s="34">
        <v>7.29</v>
      </c>
      <c r="M20" s="27" t="s">
        <v>4</v>
      </c>
      <c r="N20" s="27" t="s">
        <v>4</v>
      </c>
      <c r="O20" s="35">
        <v>12</v>
      </c>
      <c r="P20" s="35">
        <v>5</v>
      </c>
      <c r="Q20" s="30"/>
      <c r="R20" s="30">
        <v>35</v>
      </c>
      <c r="S20" s="30"/>
      <c r="T20" s="36"/>
      <c r="U20" s="37"/>
      <c r="V20" s="38" t="s">
        <v>3</v>
      </c>
      <c r="W20" s="30"/>
    </row>
    <row r="21" spans="1:23" ht="15" customHeight="1" x14ac:dyDescent="0.15">
      <c r="A21" s="25">
        <v>46158</v>
      </c>
      <c r="B21" s="26">
        <f t="shared" si="0"/>
        <v>46158</v>
      </c>
      <c r="C21" s="27"/>
      <c r="D21" s="28"/>
      <c r="E21" s="29"/>
      <c r="F21" s="30"/>
      <c r="G21" s="30"/>
      <c r="H21" s="31"/>
      <c r="I21" s="31"/>
      <c r="J21" s="32"/>
      <c r="K21" s="33"/>
      <c r="L21" s="34"/>
      <c r="M21" s="27"/>
      <c r="N21" s="27"/>
      <c r="O21" s="35"/>
      <c r="P21" s="35"/>
      <c r="Q21" s="30"/>
      <c r="R21" s="30"/>
      <c r="S21" s="30"/>
      <c r="T21" s="36"/>
      <c r="U21" s="37"/>
      <c r="V21" s="38"/>
      <c r="W21" s="30"/>
    </row>
    <row r="22" spans="1:23" ht="15" customHeight="1" x14ac:dyDescent="0.15">
      <c r="A22" s="25">
        <v>46159</v>
      </c>
      <c r="B22" s="26">
        <f t="shared" si="0"/>
        <v>46159</v>
      </c>
      <c r="C22" s="27"/>
      <c r="D22" s="28"/>
      <c r="E22" s="29"/>
      <c r="F22" s="30"/>
      <c r="G22" s="30"/>
      <c r="H22" s="31"/>
      <c r="I22" s="31"/>
      <c r="J22" s="32"/>
      <c r="K22" s="33"/>
      <c r="L22" s="34"/>
      <c r="M22" s="27"/>
      <c r="N22" s="27"/>
      <c r="O22" s="35"/>
      <c r="P22" s="35"/>
      <c r="Q22" s="30"/>
      <c r="R22" s="30"/>
      <c r="S22" s="30"/>
      <c r="T22" s="36"/>
      <c r="U22" s="37"/>
      <c r="V22" s="38"/>
      <c r="W22" s="30"/>
    </row>
    <row r="23" spans="1:23" ht="15" customHeight="1" x14ac:dyDescent="0.15">
      <c r="A23" s="25">
        <v>46160</v>
      </c>
      <c r="B23" s="26">
        <f t="shared" si="0"/>
        <v>46160</v>
      </c>
      <c r="C23" s="27" t="s">
        <v>10</v>
      </c>
      <c r="D23" s="28" t="s">
        <v>10</v>
      </c>
      <c r="E23" s="29">
        <v>0.38819444444444445</v>
      </c>
      <c r="F23" s="30">
        <v>27.7</v>
      </c>
      <c r="G23" s="30">
        <v>22.1</v>
      </c>
      <c r="H23" s="31"/>
      <c r="I23" s="31"/>
      <c r="J23" s="32"/>
      <c r="K23" s="33"/>
      <c r="L23" s="34">
        <v>7.33</v>
      </c>
      <c r="M23" s="27" t="s">
        <v>4</v>
      </c>
      <c r="N23" s="27" t="s">
        <v>4</v>
      </c>
      <c r="O23" s="35">
        <v>9</v>
      </c>
      <c r="P23" s="35">
        <v>5</v>
      </c>
      <c r="Q23" s="30"/>
      <c r="R23" s="30">
        <v>35.700000000000003</v>
      </c>
      <c r="S23" s="30"/>
      <c r="T23" s="36"/>
      <c r="U23" s="37"/>
      <c r="V23" s="38" t="s">
        <v>3</v>
      </c>
      <c r="W23" s="30"/>
    </row>
    <row r="24" spans="1:23" ht="15" customHeight="1" x14ac:dyDescent="0.15">
      <c r="A24" s="25">
        <v>46161</v>
      </c>
      <c r="B24" s="26">
        <f t="shared" si="0"/>
        <v>46161</v>
      </c>
      <c r="C24" s="27" t="s">
        <v>10</v>
      </c>
      <c r="D24" s="28" t="s">
        <v>10</v>
      </c>
      <c r="E24" s="29">
        <v>0.33680555555555558</v>
      </c>
      <c r="F24" s="30">
        <v>24.9</v>
      </c>
      <c r="G24" s="30">
        <v>22.6</v>
      </c>
      <c r="H24" s="31"/>
      <c r="I24" s="31"/>
      <c r="J24" s="32"/>
      <c r="K24" s="33"/>
      <c r="L24" s="34">
        <v>7.29</v>
      </c>
      <c r="M24" s="27" t="s">
        <v>4</v>
      </c>
      <c r="N24" s="27" t="s">
        <v>4</v>
      </c>
      <c r="O24" s="35">
        <v>12</v>
      </c>
      <c r="P24" s="35">
        <v>5</v>
      </c>
      <c r="Q24" s="30"/>
      <c r="R24" s="30">
        <v>37.9</v>
      </c>
      <c r="S24" s="30"/>
      <c r="T24" s="36"/>
      <c r="U24" s="37"/>
      <c r="V24" s="38">
        <v>0.01</v>
      </c>
      <c r="W24" s="30"/>
    </row>
    <row r="25" spans="1:23" ht="15" customHeight="1" x14ac:dyDescent="0.15">
      <c r="A25" s="25">
        <v>46162</v>
      </c>
      <c r="B25" s="26">
        <f t="shared" si="0"/>
        <v>46162</v>
      </c>
      <c r="C25" s="27" t="s">
        <v>10</v>
      </c>
      <c r="D25" s="28" t="s">
        <v>10</v>
      </c>
      <c r="E25" s="29">
        <v>0.33541666666666664</v>
      </c>
      <c r="F25" s="30">
        <v>28</v>
      </c>
      <c r="G25" s="30">
        <v>22.9</v>
      </c>
      <c r="H25" s="31"/>
      <c r="I25" s="31"/>
      <c r="J25" s="32"/>
      <c r="K25" s="33"/>
      <c r="L25" s="34">
        <v>7.32</v>
      </c>
      <c r="M25" s="27" t="s">
        <v>15</v>
      </c>
      <c r="N25" s="27" t="s">
        <v>15</v>
      </c>
      <c r="O25" s="35">
        <v>9</v>
      </c>
      <c r="P25" s="35">
        <v>5</v>
      </c>
      <c r="Q25" s="30">
        <v>4.8</v>
      </c>
      <c r="R25" s="30">
        <v>37.700000000000003</v>
      </c>
      <c r="S25" s="30"/>
      <c r="T25" s="36">
        <v>0.224</v>
      </c>
      <c r="U25" s="37">
        <v>0.01</v>
      </c>
      <c r="V25" s="38" t="s">
        <v>3</v>
      </c>
      <c r="W25" s="30">
        <v>1.5</v>
      </c>
    </row>
    <row r="26" spans="1:23" ht="15" customHeight="1" x14ac:dyDescent="0.15">
      <c r="A26" s="25">
        <v>46163</v>
      </c>
      <c r="B26" s="26">
        <f t="shared" si="0"/>
        <v>46163</v>
      </c>
      <c r="C26" s="27" t="s">
        <v>14</v>
      </c>
      <c r="D26" s="28" t="s">
        <v>9</v>
      </c>
      <c r="E26" s="29">
        <v>0.35486111111111113</v>
      </c>
      <c r="F26" s="30">
        <v>24.4</v>
      </c>
      <c r="G26" s="30">
        <v>23.8</v>
      </c>
      <c r="H26" s="31"/>
      <c r="I26" s="31"/>
      <c r="J26" s="32"/>
      <c r="K26" s="33"/>
      <c r="L26" s="34">
        <v>7.23</v>
      </c>
      <c r="M26" s="27" t="s">
        <v>4</v>
      </c>
      <c r="N26" s="27" t="s">
        <v>4</v>
      </c>
      <c r="O26" s="35">
        <v>10</v>
      </c>
      <c r="P26" s="35">
        <v>5</v>
      </c>
      <c r="Q26" s="30"/>
      <c r="R26" s="30">
        <v>37</v>
      </c>
      <c r="S26" s="30"/>
      <c r="T26" s="36"/>
      <c r="U26" s="37"/>
      <c r="V26" s="38" t="s">
        <v>3</v>
      </c>
      <c r="W26" s="30"/>
    </row>
    <row r="27" spans="1:23" ht="15" customHeight="1" x14ac:dyDescent="0.15">
      <c r="A27" s="25">
        <v>46164</v>
      </c>
      <c r="B27" s="26">
        <f t="shared" si="0"/>
        <v>46164</v>
      </c>
      <c r="C27" s="27" t="s">
        <v>9</v>
      </c>
      <c r="D27" s="28" t="s">
        <v>14</v>
      </c>
      <c r="E27" s="29">
        <v>0.35416666666666669</v>
      </c>
      <c r="F27" s="30">
        <v>22.8</v>
      </c>
      <c r="G27" s="30">
        <v>23.3</v>
      </c>
      <c r="H27" s="31"/>
      <c r="I27" s="31"/>
      <c r="J27" s="32"/>
      <c r="K27" s="33"/>
      <c r="L27" s="34">
        <v>7.16</v>
      </c>
      <c r="M27" s="8" t="s">
        <v>8</v>
      </c>
      <c r="N27" s="8" t="s">
        <v>8</v>
      </c>
      <c r="O27" s="35">
        <v>24</v>
      </c>
      <c r="P27" s="35">
        <v>16</v>
      </c>
      <c r="Q27" s="30"/>
      <c r="R27" s="30">
        <v>31.7</v>
      </c>
      <c r="S27" s="30"/>
      <c r="T27" s="36"/>
      <c r="U27" s="37"/>
      <c r="V27" s="38" t="s">
        <v>3</v>
      </c>
      <c r="W27" s="30"/>
    </row>
    <row r="28" spans="1:23" ht="15" customHeight="1" x14ac:dyDescent="0.15">
      <c r="A28" s="25">
        <v>46165</v>
      </c>
      <c r="B28" s="26">
        <f t="shared" si="0"/>
        <v>46165</v>
      </c>
      <c r="C28" s="27"/>
      <c r="D28" s="28"/>
      <c r="E28" s="29"/>
      <c r="F28" s="30"/>
      <c r="G28" s="30"/>
      <c r="H28" s="31"/>
      <c r="I28" s="31"/>
      <c r="J28" s="32"/>
      <c r="K28" s="33"/>
      <c r="L28" s="34"/>
      <c r="M28" s="27"/>
      <c r="N28" s="27"/>
      <c r="O28" s="35"/>
      <c r="P28" s="35"/>
      <c r="Q28" s="30"/>
      <c r="R28" s="30"/>
      <c r="S28" s="30"/>
      <c r="T28" s="36"/>
      <c r="U28" s="37"/>
      <c r="V28" s="38"/>
      <c r="W28" s="30"/>
    </row>
    <row r="29" spans="1:23" ht="15" customHeight="1" x14ac:dyDescent="0.15">
      <c r="A29" s="25">
        <v>46166</v>
      </c>
      <c r="B29" s="26">
        <f t="shared" si="0"/>
        <v>46166</v>
      </c>
      <c r="C29" s="27"/>
      <c r="D29" s="28"/>
      <c r="E29" s="29"/>
      <c r="F29" s="30"/>
      <c r="G29" s="30"/>
      <c r="H29" s="31"/>
      <c r="I29" s="31"/>
      <c r="J29" s="32"/>
      <c r="K29" s="33"/>
      <c r="L29" s="34"/>
      <c r="M29" s="27"/>
      <c r="N29" s="27"/>
      <c r="O29" s="35"/>
      <c r="P29" s="35"/>
      <c r="Q29" s="30"/>
      <c r="R29" s="30"/>
      <c r="S29" s="30"/>
      <c r="T29" s="36"/>
      <c r="U29" s="37"/>
      <c r="V29" s="38"/>
      <c r="W29" s="30"/>
    </row>
    <row r="30" spans="1:23" ht="15" customHeight="1" x14ac:dyDescent="0.15">
      <c r="A30" s="25">
        <v>46167</v>
      </c>
      <c r="B30" s="26">
        <f t="shared" si="0"/>
        <v>46167</v>
      </c>
      <c r="C30" s="27" t="s">
        <v>10</v>
      </c>
      <c r="D30" s="28" t="s">
        <v>9</v>
      </c>
      <c r="E30" s="29">
        <v>0.38124999999999998</v>
      </c>
      <c r="F30" s="30">
        <v>26.6</v>
      </c>
      <c r="G30" s="30">
        <v>22.5</v>
      </c>
      <c r="H30" s="31"/>
      <c r="I30" s="31"/>
      <c r="J30" s="32"/>
      <c r="K30" s="33"/>
      <c r="L30" s="34">
        <v>7.25</v>
      </c>
      <c r="M30" s="27" t="s">
        <v>4</v>
      </c>
      <c r="N30" s="27" t="s">
        <v>4</v>
      </c>
      <c r="O30" s="35">
        <v>12</v>
      </c>
      <c r="P30" s="35">
        <v>6</v>
      </c>
      <c r="Q30" s="30"/>
      <c r="R30" s="30">
        <v>35.200000000000003</v>
      </c>
      <c r="S30" s="30"/>
      <c r="T30" s="36"/>
      <c r="U30" s="37"/>
      <c r="V30" s="38">
        <v>0.01</v>
      </c>
      <c r="W30" s="30"/>
    </row>
    <row r="31" spans="1:23" ht="15" customHeight="1" x14ac:dyDescent="0.15">
      <c r="A31" s="25">
        <v>46168</v>
      </c>
      <c r="B31" s="26">
        <f t="shared" si="0"/>
        <v>46168</v>
      </c>
      <c r="C31" s="27" t="s">
        <v>10</v>
      </c>
      <c r="D31" s="28" t="s">
        <v>13</v>
      </c>
      <c r="E31" s="29">
        <v>0.3888888888888889</v>
      </c>
      <c r="F31" s="30">
        <v>27</v>
      </c>
      <c r="G31" s="30">
        <v>23.7</v>
      </c>
      <c r="H31" s="31"/>
      <c r="I31" s="31"/>
      <c r="J31" s="32"/>
      <c r="K31" s="33"/>
      <c r="L31" s="34">
        <v>7.25</v>
      </c>
      <c r="M31" s="27" t="s">
        <v>12</v>
      </c>
      <c r="N31" s="27" t="s">
        <v>12</v>
      </c>
      <c r="O31" s="35">
        <v>12</v>
      </c>
      <c r="P31" s="35">
        <v>4</v>
      </c>
      <c r="Q31" s="30"/>
      <c r="R31" s="30">
        <v>35.9</v>
      </c>
      <c r="S31" s="30"/>
      <c r="T31" s="36"/>
      <c r="U31" s="39"/>
      <c r="V31" s="38" t="s">
        <v>3</v>
      </c>
      <c r="W31" s="30"/>
    </row>
    <row r="32" spans="1:23" ht="15" customHeight="1" x14ac:dyDescent="0.15">
      <c r="A32" s="25">
        <v>46169</v>
      </c>
      <c r="B32" s="26">
        <f t="shared" si="0"/>
        <v>46169</v>
      </c>
      <c r="C32" s="27" t="s">
        <v>9</v>
      </c>
      <c r="D32" s="28" t="s">
        <v>9</v>
      </c>
      <c r="E32" s="29">
        <v>0.38124999999999998</v>
      </c>
      <c r="F32" s="30">
        <v>25.5</v>
      </c>
      <c r="G32" s="30">
        <v>23.3</v>
      </c>
      <c r="H32" s="31"/>
      <c r="I32" s="31"/>
      <c r="J32" s="32"/>
      <c r="K32" s="33"/>
      <c r="L32" s="34">
        <v>7.24</v>
      </c>
      <c r="M32" s="27" t="s">
        <v>4</v>
      </c>
      <c r="N32" s="27" t="s">
        <v>4</v>
      </c>
      <c r="O32" s="35">
        <v>12</v>
      </c>
      <c r="P32" s="35">
        <v>5</v>
      </c>
      <c r="Q32" s="30">
        <v>5.9</v>
      </c>
      <c r="R32" s="30">
        <v>36.9</v>
      </c>
      <c r="S32" s="30"/>
      <c r="T32" s="36">
        <v>0.215</v>
      </c>
      <c r="U32" s="37">
        <v>0.02</v>
      </c>
      <c r="V32" s="38" t="s">
        <v>3</v>
      </c>
      <c r="W32" s="30">
        <v>1.5</v>
      </c>
    </row>
    <row r="33" spans="1:23" ht="15" customHeight="1" x14ac:dyDescent="0.15">
      <c r="A33" s="25">
        <v>46170</v>
      </c>
      <c r="B33" s="26">
        <f t="shared" si="0"/>
        <v>46170</v>
      </c>
      <c r="C33" s="27" t="s">
        <v>9</v>
      </c>
      <c r="D33" s="28" t="s">
        <v>11</v>
      </c>
      <c r="E33" s="29">
        <v>0.36805555555555558</v>
      </c>
      <c r="F33" s="30">
        <v>24.8</v>
      </c>
      <c r="G33" s="30">
        <v>23.4</v>
      </c>
      <c r="H33" s="31"/>
      <c r="I33" s="31"/>
      <c r="J33" s="32"/>
      <c r="K33" s="33"/>
      <c r="L33" s="34">
        <v>7.27</v>
      </c>
      <c r="M33" s="8" t="s">
        <v>8</v>
      </c>
      <c r="N33" s="8" t="s">
        <v>8</v>
      </c>
      <c r="O33" s="35">
        <v>18</v>
      </c>
      <c r="P33" s="35">
        <v>6</v>
      </c>
      <c r="Q33" s="30"/>
      <c r="R33" s="30">
        <v>36.299999999999997</v>
      </c>
      <c r="S33" s="30"/>
      <c r="T33" s="36"/>
      <c r="U33" s="37"/>
      <c r="V33" s="38" t="s">
        <v>3</v>
      </c>
      <c r="W33" s="30"/>
    </row>
    <row r="34" spans="1:23" ht="15" customHeight="1" x14ac:dyDescent="0.15">
      <c r="A34" s="25">
        <v>46171</v>
      </c>
      <c r="B34" s="26">
        <f>IF(A34="","",A34)</f>
        <v>46171</v>
      </c>
      <c r="C34" s="27" t="s">
        <v>10</v>
      </c>
      <c r="D34" s="28" t="s">
        <v>9</v>
      </c>
      <c r="E34" s="29">
        <v>0.38472222222222224</v>
      </c>
      <c r="F34" s="30">
        <v>24</v>
      </c>
      <c r="G34" s="30">
        <v>22.6</v>
      </c>
      <c r="H34" s="31"/>
      <c r="I34" s="31"/>
      <c r="J34" s="32"/>
      <c r="K34" s="33"/>
      <c r="L34" s="34">
        <v>7.24</v>
      </c>
      <c r="M34" s="8" t="s">
        <v>8</v>
      </c>
      <c r="N34" s="8" t="s">
        <v>8</v>
      </c>
      <c r="O34" s="35">
        <v>14</v>
      </c>
      <c r="P34" s="35">
        <v>7</v>
      </c>
      <c r="Q34" s="30"/>
      <c r="R34" s="30">
        <v>36.799999999999997</v>
      </c>
      <c r="S34" s="30"/>
      <c r="T34" s="36"/>
      <c r="U34" s="39"/>
      <c r="V34" s="38">
        <v>0.02</v>
      </c>
      <c r="W34" s="30"/>
    </row>
    <row r="35" spans="1:23" ht="15" customHeight="1" x14ac:dyDescent="0.15">
      <c r="A35" s="25">
        <v>46172</v>
      </c>
      <c r="B35" s="26">
        <f>IF(A35="","",A35)</f>
        <v>46172</v>
      </c>
      <c r="C35" s="27"/>
      <c r="D35" s="28"/>
      <c r="E35" s="29"/>
      <c r="F35" s="30"/>
      <c r="G35" s="30"/>
      <c r="H35" s="31"/>
      <c r="I35" s="31"/>
      <c r="J35" s="32"/>
      <c r="K35" s="33"/>
      <c r="L35" s="34"/>
      <c r="M35" s="27"/>
      <c r="N35" s="27"/>
      <c r="O35" s="35"/>
      <c r="P35" s="35"/>
      <c r="Q35" s="30"/>
      <c r="R35" s="30"/>
      <c r="S35" s="30"/>
      <c r="T35" s="36"/>
      <c r="U35" s="37"/>
      <c r="V35" s="38"/>
      <c r="W35" s="30"/>
    </row>
    <row r="36" spans="1:23" ht="15" customHeight="1" x14ac:dyDescent="0.15">
      <c r="A36" s="25">
        <v>46173</v>
      </c>
      <c r="B36" s="26">
        <f>IF(A36="","",A36)</f>
        <v>46173</v>
      </c>
      <c r="C36" s="27"/>
      <c r="D36" s="28"/>
      <c r="E36" s="29"/>
      <c r="F36" s="30"/>
      <c r="G36" s="30"/>
      <c r="H36" s="31"/>
      <c r="I36" s="31"/>
      <c r="J36" s="32"/>
      <c r="K36" s="33"/>
      <c r="L36" s="34"/>
      <c r="M36" s="27"/>
      <c r="N36" s="27"/>
      <c r="O36" s="35"/>
      <c r="P36" s="35"/>
      <c r="Q36" s="30"/>
      <c r="R36" s="30"/>
      <c r="S36" s="30"/>
      <c r="T36" s="40"/>
      <c r="U36" s="37"/>
      <c r="V36" s="41"/>
      <c r="W36" s="30"/>
    </row>
    <row r="37" spans="1:23" ht="15" customHeight="1" x14ac:dyDescent="0.15">
      <c r="A37" s="42" t="s">
        <v>7</v>
      </c>
      <c r="B37" s="42"/>
      <c r="C37" s="13"/>
      <c r="D37" s="14"/>
      <c r="E37" s="16"/>
      <c r="F37" s="16">
        <v>28</v>
      </c>
      <c r="G37" s="16">
        <v>23.8</v>
      </c>
      <c r="H37" s="17"/>
      <c r="I37" s="17"/>
      <c r="J37" s="19"/>
      <c r="K37" s="19"/>
      <c r="L37" s="16">
        <v>7.33</v>
      </c>
      <c r="M37" s="16"/>
      <c r="N37" s="16"/>
      <c r="O37" s="21">
        <v>70</v>
      </c>
      <c r="P37" s="21">
        <v>60</v>
      </c>
      <c r="Q37" s="16">
        <v>6.7</v>
      </c>
      <c r="R37" s="16">
        <v>37.9</v>
      </c>
      <c r="S37" s="16"/>
      <c r="T37" s="36">
        <v>0.27300000000000002</v>
      </c>
      <c r="U37" s="23">
        <v>0.02</v>
      </c>
      <c r="V37" s="38">
        <v>0.02</v>
      </c>
      <c r="W37" s="16">
        <v>1.5</v>
      </c>
    </row>
    <row r="38" spans="1:23" ht="15" customHeight="1" x14ac:dyDescent="0.15">
      <c r="A38" s="43" t="s">
        <v>6</v>
      </c>
      <c r="B38" s="43"/>
      <c r="C38" s="27"/>
      <c r="D38" s="28"/>
      <c r="E38" s="30"/>
      <c r="F38" s="30">
        <v>17.2</v>
      </c>
      <c r="G38" s="30">
        <v>17.5</v>
      </c>
      <c r="H38" s="31"/>
      <c r="I38" s="31"/>
      <c r="J38" s="33"/>
      <c r="K38" s="33"/>
      <c r="L38" s="30">
        <v>7.16</v>
      </c>
      <c r="M38" s="30"/>
      <c r="N38" s="30"/>
      <c r="O38" s="35">
        <v>9</v>
      </c>
      <c r="P38" s="35">
        <v>4</v>
      </c>
      <c r="Q38" s="30">
        <v>4.8</v>
      </c>
      <c r="R38" s="30">
        <v>28.1</v>
      </c>
      <c r="S38" s="30"/>
      <c r="T38" s="36">
        <v>0.21199999999999999</v>
      </c>
      <c r="U38" s="39" t="s">
        <v>3</v>
      </c>
      <c r="V38" s="38" t="s">
        <v>3</v>
      </c>
      <c r="W38" s="30">
        <v>1.4</v>
      </c>
    </row>
    <row r="39" spans="1:23" ht="15" customHeight="1" x14ac:dyDescent="0.15">
      <c r="A39" s="44" t="s">
        <v>5</v>
      </c>
      <c r="B39" s="44"/>
      <c r="C39" s="45"/>
      <c r="D39" s="46"/>
      <c r="E39" s="47"/>
      <c r="F39" s="47">
        <v>24.015799999999999</v>
      </c>
      <c r="G39" s="47">
        <v>21.321100000000001</v>
      </c>
      <c r="H39" s="48">
        <v>960</v>
      </c>
      <c r="I39" s="48">
        <v>14</v>
      </c>
      <c r="J39" s="49">
        <v>3.9999999999999998E-6</v>
      </c>
      <c r="K39" s="49">
        <v>1.5999999999999999E-5</v>
      </c>
      <c r="L39" s="47">
        <v>7.2663200000000003</v>
      </c>
      <c r="M39" s="47"/>
      <c r="N39" s="47"/>
      <c r="O39" s="50">
        <v>17.8947</v>
      </c>
      <c r="P39" s="50">
        <v>10.0526</v>
      </c>
      <c r="Q39" s="47">
        <v>6.0250000000000004</v>
      </c>
      <c r="R39" s="47">
        <v>34.9895</v>
      </c>
      <c r="S39" s="47">
        <v>1</v>
      </c>
      <c r="T39" s="40">
        <v>0.23100000000000001</v>
      </c>
      <c r="U39" s="51">
        <v>1.2500000000000001E-2</v>
      </c>
      <c r="V39" s="41" t="s">
        <v>3</v>
      </c>
      <c r="W39" s="47">
        <v>1.4750000000000001</v>
      </c>
    </row>
    <row r="40" spans="1:23" ht="15" customHeight="1" x14ac:dyDescent="0.15">
      <c r="A40" s="44" t="s">
        <v>2</v>
      </c>
      <c r="B40" s="44"/>
      <c r="C40" s="50"/>
      <c r="D40" s="50"/>
      <c r="E40" s="50"/>
      <c r="F40" s="50">
        <v>19</v>
      </c>
      <c r="G40" s="50">
        <v>19</v>
      </c>
      <c r="H40" s="50">
        <v>1</v>
      </c>
      <c r="I40" s="50">
        <v>1</v>
      </c>
      <c r="J40" s="50">
        <v>1</v>
      </c>
      <c r="K40" s="50">
        <v>1</v>
      </c>
      <c r="L40" s="50">
        <v>19</v>
      </c>
      <c r="M40" s="50">
        <v>19</v>
      </c>
      <c r="N40" s="50">
        <v>19</v>
      </c>
      <c r="O40" s="50">
        <v>19</v>
      </c>
      <c r="P40" s="50">
        <v>19</v>
      </c>
      <c r="Q40" s="50">
        <v>4</v>
      </c>
      <c r="R40" s="50">
        <v>19</v>
      </c>
      <c r="S40" s="50">
        <v>1</v>
      </c>
      <c r="T40" s="50">
        <v>4</v>
      </c>
      <c r="U40" s="50">
        <v>4</v>
      </c>
      <c r="V40" s="50">
        <v>19</v>
      </c>
      <c r="W40" s="50">
        <v>4</v>
      </c>
    </row>
    <row r="41" spans="1:23" ht="20.25" customHeight="1" x14ac:dyDescent="0.15">
      <c r="A41" s="52" t="s">
        <v>1</v>
      </c>
      <c r="W41" s="53" t="s">
        <v>0</v>
      </c>
    </row>
    <row r="42" spans="1:23" ht="15" customHeight="1" x14ac:dyDescent="0.15">
      <c r="A42" s="54"/>
      <c r="C42" s="55"/>
      <c r="D42" s="55"/>
      <c r="E42" s="56"/>
      <c r="F42" s="55"/>
      <c r="G42" s="55"/>
      <c r="H42" s="55"/>
      <c r="I42" s="55"/>
      <c r="J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</row>
    <row r="43" spans="1:23" ht="15" customHeight="1" x14ac:dyDescent="0.15">
      <c r="A43" s="57"/>
    </row>
    <row r="44" spans="1:23" ht="15" customHeight="1" x14ac:dyDescent="0.15">
      <c r="A44" s="57"/>
      <c r="F44" s="58"/>
    </row>
    <row r="45" spans="1:23" ht="15" customHeight="1" x14ac:dyDescent="0.15">
      <c r="A45" s="57"/>
    </row>
    <row r="46" spans="1:23" ht="15" customHeight="1" x14ac:dyDescent="0.15">
      <c r="A46" s="57"/>
    </row>
    <row r="47" spans="1:23" ht="15" customHeight="1" x14ac:dyDescent="0.15">
      <c r="A47" s="57"/>
    </row>
    <row r="48" spans="1:23" x14ac:dyDescent="0.15">
      <c r="A48" s="57"/>
    </row>
    <row r="49" spans="1:9" x14ac:dyDescent="0.15">
      <c r="A49" s="57"/>
    </row>
    <row r="50" spans="1:9" hidden="1" x14ac:dyDescent="0.15">
      <c r="H50" s="59">
        <f>AVERAGE(H6:H36)</f>
        <v>960</v>
      </c>
      <c r="I50" s="59">
        <f>AVERAGE(I6:I36)</f>
        <v>14</v>
      </c>
    </row>
  </sheetData>
  <mergeCells count="14">
    <mergeCell ref="K3:K4"/>
    <mergeCell ref="M3:M5"/>
    <mergeCell ref="N3:N5"/>
    <mergeCell ref="U2:V2"/>
    <mergeCell ref="L3:L4"/>
    <mergeCell ref="O3:O4"/>
    <mergeCell ref="P3:P4"/>
    <mergeCell ref="R3:R4"/>
    <mergeCell ref="S3:S4"/>
    <mergeCell ref="J3:J4"/>
    <mergeCell ref="I3:I4"/>
    <mergeCell ref="H3:H4"/>
    <mergeCell ref="G3:G4"/>
    <mergeCell ref="F3:F4"/>
  </mergeCells>
  <phoneticPr fontId="2"/>
  <pageMargins left="0.75" right="0.75" top="1" bottom="1" header="0.51200000000000001" footer="0.51200000000000001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6B5A-2E77-433A-B749-295BEBF8EAD4}">
  <sheetPr codeName="Sheet13">
    <pageSetUpPr fitToPage="1"/>
  </sheetPr>
  <dimension ref="A1:R46"/>
  <sheetViews>
    <sheetView tabSelected="1" view="pageBreakPreview" zoomScale="85" zoomScaleNormal="85" workbookViewId="0">
      <selection activeCell="H34" sqref="H34"/>
    </sheetView>
  </sheetViews>
  <sheetFormatPr defaultRowHeight="13.5" x14ac:dyDescent="0.15"/>
  <cols>
    <col min="1" max="2" width="4.125" style="1" customWidth="1"/>
    <col min="3" max="3" width="7" style="1" customWidth="1"/>
    <col min="4" max="6" width="7.875" style="1" customWidth="1"/>
    <col min="7" max="7" width="9.5" style="4" customWidth="1"/>
    <col min="8" max="8" width="10.25" style="4" bestFit="1" customWidth="1"/>
    <col min="9" max="18" width="7.875" style="1" customWidth="1"/>
    <col min="19" max="20" width="9" style="4"/>
    <col min="21" max="21" width="9" style="4" customWidth="1"/>
    <col min="22" max="16384" width="9" style="4"/>
  </cols>
  <sheetData>
    <row r="1" spans="1:18" ht="15" customHeight="1" x14ac:dyDescent="0.15">
      <c r="B1" s="2" t="s">
        <v>73</v>
      </c>
      <c r="C1" s="60"/>
      <c r="D1" s="60"/>
      <c r="F1" s="3">
        <f>A5</f>
        <v>46143</v>
      </c>
      <c r="N1" s="60"/>
      <c r="R1" s="60"/>
    </row>
    <row r="2" spans="1:18" ht="15" customHeight="1" x14ac:dyDescent="0.15">
      <c r="E2" s="61"/>
      <c r="P2" s="84">
        <f>DATEVALUE(IF(MONTH(A5)&lt;4,YEAR(A5)-1,YEAR(A5))&amp;"/1/1")</f>
        <v>46023</v>
      </c>
      <c r="Q2" s="84"/>
      <c r="R2" s="5" t="s">
        <v>55</v>
      </c>
    </row>
    <row r="3" spans="1:18" ht="22.5" customHeight="1" x14ac:dyDescent="0.15">
      <c r="A3" s="78" t="s">
        <v>34</v>
      </c>
      <c r="B3" s="78" t="s">
        <v>33</v>
      </c>
      <c r="C3" s="6" t="s">
        <v>72</v>
      </c>
      <c r="D3" s="6" t="s">
        <v>51</v>
      </c>
      <c r="E3" s="6" t="s">
        <v>50</v>
      </c>
      <c r="F3" s="6" t="s">
        <v>49</v>
      </c>
      <c r="G3" s="6" t="s">
        <v>48</v>
      </c>
      <c r="H3" s="62" t="s">
        <v>71</v>
      </c>
      <c r="I3" s="6" t="s">
        <v>46</v>
      </c>
      <c r="J3" s="6" t="s">
        <v>70</v>
      </c>
      <c r="K3" s="78" t="s">
        <v>45</v>
      </c>
      <c r="L3" s="83" t="s">
        <v>44</v>
      </c>
      <c r="M3" s="6" t="s">
        <v>43</v>
      </c>
      <c r="N3" s="6" t="s">
        <v>42</v>
      </c>
      <c r="O3" s="6" t="s">
        <v>69</v>
      </c>
      <c r="P3" s="6" t="s">
        <v>68</v>
      </c>
      <c r="Q3" s="63" t="s">
        <v>67</v>
      </c>
      <c r="R3" s="7" t="s">
        <v>66</v>
      </c>
    </row>
    <row r="4" spans="1:18" ht="15" customHeight="1" x14ac:dyDescent="0.15">
      <c r="A4" s="85"/>
      <c r="B4" s="85"/>
      <c r="C4" s="9"/>
      <c r="D4" s="9" t="s">
        <v>24</v>
      </c>
      <c r="E4" s="9" t="s">
        <v>23</v>
      </c>
      <c r="F4" s="9"/>
      <c r="G4" s="64" t="s">
        <v>21</v>
      </c>
      <c r="H4" s="64" t="s">
        <v>21</v>
      </c>
      <c r="I4" s="9"/>
      <c r="J4" s="9"/>
      <c r="K4" s="82"/>
      <c r="L4" s="82"/>
      <c r="M4" s="9" t="s">
        <v>20</v>
      </c>
      <c r="N4" s="9" t="s">
        <v>20</v>
      </c>
      <c r="O4" s="9" t="s">
        <v>18</v>
      </c>
      <c r="P4" s="9" t="s">
        <v>18</v>
      </c>
      <c r="Q4" s="9" t="s">
        <v>18</v>
      </c>
      <c r="R4" s="9" t="s">
        <v>19</v>
      </c>
    </row>
    <row r="5" spans="1:18" ht="15" customHeight="1" x14ac:dyDescent="0.15">
      <c r="A5" s="11">
        <v>46143</v>
      </c>
      <c r="B5" s="12">
        <f t="shared" ref="B5:B32" si="0">+A5</f>
        <v>46143</v>
      </c>
      <c r="C5" s="29">
        <v>0.40486111111111112</v>
      </c>
      <c r="D5" s="30">
        <v>17.600000000000001</v>
      </c>
      <c r="E5" s="65"/>
      <c r="F5" s="66"/>
      <c r="G5" s="67"/>
      <c r="H5" s="67"/>
      <c r="I5" s="34">
        <v>7.2</v>
      </c>
      <c r="J5" s="27" t="s">
        <v>61</v>
      </c>
      <c r="K5" s="27" t="s">
        <v>61</v>
      </c>
      <c r="L5" s="27" t="s">
        <v>60</v>
      </c>
      <c r="M5" s="28" t="s">
        <v>59</v>
      </c>
      <c r="N5" s="34" t="s">
        <v>58</v>
      </c>
      <c r="O5" s="30">
        <v>0.8</v>
      </c>
      <c r="P5" s="30">
        <v>0.9</v>
      </c>
      <c r="Q5" s="30"/>
      <c r="R5" s="36"/>
    </row>
    <row r="6" spans="1:18" ht="15" customHeight="1" x14ac:dyDescent="0.15">
      <c r="A6" s="25">
        <v>46144</v>
      </c>
      <c r="B6" s="26">
        <f t="shared" si="0"/>
        <v>46144</v>
      </c>
      <c r="C6" s="29"/>
      <c r="D6" s="30"/>
      <c r="E6" s="65"/>
      <c r="F6" s="66"/>
      <c r="G6" s="67"/>
      <c r="H6" s="67"/>
      <c r="I6" s="34"/>
      <c r="J6" s="27"/>
      <c r="K6" s="27"/>
      <c r="L6" s="27"/>
      <c r="M6" s="28"/>
      <c r="N6" s="34"/>
      <c r="O6" s="30"/>
      <c r="P6" s="30"/>
      <c r="Q6" s="30"/>
      <c r="R6" s="36"/>
    </row>
    <row r="7" spans="1:18" ht="15" customHeight="1" x14ac:dyDescent="0.15">
      <c r="A7" s="25">
        <v>46145</v>
      </c>
      <c r="B7" s="26">
        <f t="shared" si="0"/>
        <v>46145</v>
      </c>
      <c r="C7" s="29"/>
      <c r="D7" s="30"/>
      <c r="E7" s="65"/>
      <c r="F7" s="66"/>
      <c r="G7" s="67"/>
      <c r="H7" s="67"/>
      <c r="I7" s="34"/>
      <c r="J7" s="27"/>
      <c r="K7" s="27"/>
      <c r="L7" s="27"/>
      <c r="M7" s="28"/>
      <c r="N7" s="34"/>
      <c r="O7" s="30"/>
      <c r="P7" s="30"/>
      <c r="Q7" s="30"/>
      <c r="R7" s="36"/>
    </row>
    <row r="8" spans="1:18" ht="15" customHeight="1" x14ac:dyDescent="0.15">
      <c r="A8" s="25">
        <v>46146</v>
      </c>
      <c r="B8" s="26">
        <f t="shared" si="0"/>
        <v>46146</v>
      </c>
      <c r="C8" s="29">
        <v>0.36249999999999999</v>
      </c>
      <c r="D8" s="30">
        <v>18.2</v>
      </c>
      <c r="E8" s="65"/>
      <c r="F8" s="66"/>
      <c r="G8" s="67"/>
      <c r="H8" s="67"/>
      <c r="I8" s="34">
        <v>7.18</v>
      </c>
      <c r="J8" s="27" t="s">
        <v>61</v>
      </c>
      <c r="K8" s="27" t="s">
        <v>61</v>
      </c>
      <c r="L8" s="27" t="s">
        <v>60</v>
      </c>
      <c r="M8" s="28" t="s">
        <v>59</v>
      </c>
      <c r="N8" s="34" t="s">
        <v>58</v>
      </c>
      <c r="O8" s="30">
        <v>0.8</v>
      </c>
      <c r="P8" s="30">
        <v>0.9</v>
      </c>
      <c r="Q8" s="30"/>
      <c r="R8" s="36"/>
    </row>
    <row r="9" spans="1:18" ht="15" customHeight="1" x14ac:dyDescent="0.15">
      <c r="A9" s="25">
        <v>46147</v>
      </c>
      <c r="B9" s="26">
        <f t="shared" si="0"/>
        <v>46147</v>
      </c>
      <c r="C9" s="29"/>
      <c r="D9" s="30"/>
      <c r="E9" s="65"/>
      <c r="F9" s="66"/>
      <c r="G9" s="67"/>
      <c r="H9" s="67"/>
      <c r="I9" s="34"/>
      <c r="J9" s="27"/>
      <c r="K9" s="27"/>
      <c r="L9" s="27"/>
      <c r="M9" s="28"/>
      <c r="N9" s="34"/>
      <c r="O9" s="30"/>
      <c r="P9" s="30"/>
      <c r="Q9" s="30"/>
      <c r="R9" s="36"/>
    </row>
    <row r="10" spans="1:18" ht="15" customHeight="1" x14ac:dyDescent="0.15">
      <c r="A10" s="25">
        <v>46148</v>
      </c>
      <c r="B10" s="26">
        <f t="shared" si="0"/>
        <v>46148</v>
      </c>
      <c r="C10" s="29"/>
      <c r="D10" s="30"/>
      <c r="E10" s="65"/>
      <c r="F10" s="66"/>
      <c r="G10" s="67"/>
      <c r="H10" s="67"/>
      <c r="I10" s="34"/>
      <c r="J10" s="27"/>
      <c r="K10" s="27"/>
      <c r="L10" s="27"/>
      <c r="M10" s="28"/>
      <c r="N10" s="34"/>
      <c r="O10" s="30"/>
      <c r="P10" s="30"/>
      <c r="Q10" s="30"/>
      <c r="R10" s="36"/>
    </row>
    <row r="11" spans="1:18" ht="15" customHeight="1" x14ac:dyDescent="0.15">
      <c r="A11" s="25">
        <v>46149</v>
      </c>
      <c r="B11" s="26">
        <f t="shared" si="0"/>
        <v>46149</v>
      </c>
      <c r="C11" s="29">
        <v>0.42152777777777778</v>
      </c>
      <c r="D11" s="30">
        <v>17.600000000000001</v>
      </c>
      <c r="E11" s="65">
        <v>0</v>
      </c>
      <c r="F11" s="66">
        <v>0</v>
      </c>
      <c r="G11" s="67"/>
      <c r="H11" s="67"/>
      <c r="I11" s="34">
        <v>7.17</v>
      </c>
      <c r="J11" s="27" t="s">
        <v>61</v>
      </c>
      <c r="K11" s="27" t="s">
        <v>61</v>
      </c>
      <c r="L11" s="27" t="s">
        <v>60</v>
      </c>
      <c r="M11" s="28" t="s">
        <v>59</v>
      </c>
      <c r="N11" s="34" t="s">
        <v>58</v>
      </c>
      <c r="O11" s="30">
        <v>0.8</v>
      </c>
      <c r="P11" s="30">
        <v>0.9</v>
      </c>
      <c r="Q11" s="30">
        <v>1.2</v>
      </c>
      <c r="R11" s="36">
        <v>3.7999999999999999E-2</v>
      </c>
    </row>
    <row r="12" spans="1:18" ht="15" customHeight="1" x14ac:dyDescent="0.15">
      <c r="A12" s="25">
        <v>46150</v>
      </c>
      <c r="B12" s="26">
        <f t="shared" si="0"/>
        <v>46150</v>
      </c>
      <c r="C12" s="29">
        <v>0.41319444444444442</v>
      </c>
      <c r="D12" s="30">
        <v>19.8</v>
      </c>
      <c r="E12" s="65"/>
      <c r="F12" s="66"/>
      <c r="G12" s="67"/>
      <c r="H12" s="67"/>
      <c r="I12" s="34">
        <v>7.2</v>
      </c>
      <c r="J12" s="27" t="s">
        <v>61</v>
      </c>
      <c r="K12" s="27" t="s">
        <v>61</v>
      </c>
      <c r="L12" s="27" t="s">
        <v>60</v>
      </c>
      <c r="M12" s="28" t="s">
        <v>59</v>
      </c>
      <c r="N12" s="34" t="s">
        <v>58</v>
      </c>
      <c r="O12" s="30">
        <v>0.8</v>
      </c>
      <c r="P12" s="30">
        <v>0.9</v>
      </c>
      <c r="Q12" s="30"/>
      <c r="R12" s="36"/>
    </row>
    <row r="13" spans="1:18" ht="15" customHeight="1" x14ac:dyDescent="0.15">
      <c r="A13" s="25">
        <v>46151</v>
      </c>
      <c r="B13" s="26">
        <f t="shared" si="0"/>
        <v>46151</v>
      </c>
      <c r="C13" s="29"/>
      <c r="D13" s="30"/>
      <c r="E13" s="65"/>
      <c r="F13" s="66"/>
      <c r="G13" s="67"/>
      <c r="H13" s="67"/>
      <c r="I13" s="34"/>
      <c r="J13" s="27"/>
      <c r="K13" s="27"/>
      <c r="L13" s="27"/>
      <c r="M13" s="28"/>
      <c r="N13" s="34"/>
      <c r="O13" s="30"/>
      <c r="P13" s="30"/>
      <c r="Q13" s="30"/>
      <c r="R13" s="36"/>
    </row>
    <row r="14" spans="1:18" ht="15" customHeight="1" x14ac:dyDescent="0.15">
      <c r="A14" s="25">
        <v>46152</v>
      </c>
      <c r="B14" s="26">
        <f t="shared" si="0"/>
        <v>46152</v>
      </c>
      <c r="C14" s="29"/>
      <c r="D14" s="30"/>
      <c r="E14" s="65"/>
      <c r="F14" s="66"/>
      <c r="G14" s="67"/>
      <c r="H14" s="67"/>
      <c r="I14" s="34"/>
      <c r="J14" s="27"/>
      <c r="K14" s="27"/>
      <c r="L14" s="27"/>
      <c r="M14" s="28"/>
      <c r="N14" s="34"/>
      <c r="O14" s="30"/>
      <c r="P14" s="30"/>
      <c r="Q14" s="30"/>
      <c r="R14" s="36"/>
    </row>
    <row r="15" spans="1:18" ht="15" customHeight="1" x14ac:dyDescent="0.15">
      <c r="A15" s="25">
        <v>46153</v>
      </c>
      <c r="B15" s="26">
        <f t="shared" si="0"/>
        <v>46153</v>
      </c>
      <c r="C15" s="29">
        <v>0.42986111111111114</v>
      </c>
      <c r="D15" s="30">
        <v>20.100000000000001</v>
      </c>
      <c r="E15" s="65"/>
      <c r="F15" s="66"/>
      <c r="G15" s="67"/>
      <c r="H15" s="67"/>
      <c r="I15" s="34">
        <v>7.34</v>
      </c>
      <c r="J15" s="27" t="s">
        <v>61</v>
      </c>
      <c r="K15" s="27" t="s">
        <v>61</v>
      </c>
      <c r="L15" s="27" t="s">
        <v>60</v>
      </c>
      <c r="M15" s="28" t="s">
        <v>59</v>
      </c>
      <c r="N15" s="34" t="s">
        <v>58</v>
      </c>
      <c r="O15" s="30">
        <v>0.8</v>
      </c>
      <c r="P15" s="30">
        <v>0.9</v>
      </c>
      <c r="Q15" s="30"/>
      <c r="R15" s="36"/>
    </row>
    <row r="16" spans="1:18" ht="15" customHeight="1" x14ac:dyDescent="0.15">
      <c r="A16" s="25">
        <v>46154</v>
      </c>
      <c r="B16" s="26">
        <f t="shared" si="0"/>
        <v>46154</v>
      </c>
      <c r="C16" s="29">
        <v>0.39583333333333331</v>
      </c>
      <c r="D16" s="30">
        <v>20.9</v>
      </c>
      <c r="E16" s="65"/>
      <c r="F16" s="66"/>
      <c r="G16" s="67"/>
      <c r="H16" s="67"/>
      <c r="I16" s="34">
        <v>7.19</v>
      </c>
      <c r="J16" s="27" t="s">
        <v>61</v>
      </c>
      <c r="K16" s="27" t="s">
        <v>61</v>
      </c>
      <c r="L16" s="27" t="s">
        <v>60</v>
      </c>
      <c r="M16" s="28" t="s">
        <v>59</v>
      </c>
      <c r="N16" s="34" t="s">
        <v>58</v>
      </c>
      <c r="O16" s="30">
        <v>0.8</v>
      </c>
      <c r="P16" s="30">
        <v>0.9</v>
      </c>
      <c r="Q16" s="30"/>
      <c r="R16" s="36"/>
    </row>
    <row r="17" spans="1:18" ht="15" customHeight="1" x14ac:dyDescent="0.15">
      <c r="A17" s="25">
        <v>46155</v>
      </c>
      <c r="B17" s="26">
        <f t="shared" si="0"/>
        <v>46155</v>
      </c>
      <c r="C17" s="29">
        <v>0.3923611111111111</v>
      </c>
      <c r="D17" s="30">
        <v>21.7</v>
      </c>
      <c r="E17" s="65">
        <v>0</v>
      </c>
      <c r="F17" s="66" t="s">
        <v>65</v>
      </c>
      <c r="G17" s="67">
        <v>0</v>
      </c>
      <c r="H17" s="67">
        <v>0</v>
      </c>
      <c r="I17" s="34">
        <v>7.22</v>
      </c>
      <c r="J17" s="27" t="s">
        <v>61</v>
      </c>
      <c r="K17" s="27" t="s">
        <v>61</v>
      </c>
      <c r="L17" s="27" t="s">
        <v>60</v>
      </c>
      <c r="M17" s="28" t="s">
        <v>59</v>
      </c>
      <c r="N17" s="34" t="s">
        <v>58</v>
      </c>
      <c r="O17" s="30">
        <v>0.8</v>
      </c>
      <c r="P17" s="30">
        <v>0.9</v>
      </c>
      <c r="Q17" s="30">
        <v>1.2</v>
      </c>
      <c r="R17" s="36">
        <v>3.4000000000000002E-2</v>
      </c>
    </row>
    <row r="18" spans="1:18" ht="15" customHeight="1" x14ac:dyDescent="0.15">
      <c r="A18" s="25">
        <v>46156</v>
      </c>
      <c r="B18" s="26">
        <f t="shared" si="0"/>
        <v>46156</v>
      </c>
      <c r="C18" s="29">
        <v>0.41180555555555554</v>
      </c>
      <c r="D18" s="30">
        <v>20.399999999999999</v>
      </c>
      <c r="E18" s="65"/>
      <c r="F18" s="66"/>
      <c r="G18" s="67"/>
      <c r="H18" s="67"/>
      <c r="I18" s="34">
        <v>7.17</v>
      </c>
      <c r="J18" s="27" t="s">
        <v>61</v>
      </c>
      <c r="K18" s="27" t="s">
        <v>61</v>
      </c>
      <c r="L18" s="27" t="s">
        <v>60</v>
      </c>
      <c r="M18" s="28" t="s">
        <v>59</v>
      </c>
      <c r="N18" s="34" t="s">
        <v>58</v>
      </c>
      <c r="O18" s="30">
        <v>0.8</v>
      </c>
      <c r="P18" s="30">
        <v>0.9</v>
      </c>
      <c r="Q18" s="30"/>
      <c r="R18" s="36"/>
    </row>
    <row r="19" spans="1:18" ht="15" customHeight="1" x14ac:dyDescent="0.15">
      <c r="A19" s="25">
        <v>46157</v>
      </c>
      <c r="B19" s="26">
        <f t="shared" si="0"/>
        <v>46157</v>
      </c>
      <c r="C19" s="29">
        <v>0.4</v>
      </c>
      <c r="D19" s="30">
        <v>21.2</v>
      </c>
      <c r="E19" s="65"/>
      <c r="F19" s="66"/>
      <c r="G19" s="67"/>
      <c r="H19" s="67"/>
      <c r="I19" s="34">
        <v>7.22</v>
      </c>
      <c r="J19" s="27" t="s">
        <v>61</v>
      </c>
      <c r="K19" s="27" t="s">
        <v>61</v>
      </c>
      <c r="L19" s="27" t="s">
        <v>60</v>
      </c>
      <c r="M19" s="28" t="s">
        <v>59</v>
      </c>
      <c r="N19" s="34" t="s">
        <v>58</v>
      </c>
      <c r="O19" s="30">
        <v>0.8</v>
      </c>
      <c r="P19" s="30">
        <v>0.9</v>
      </c>
      <c r="Q19" s="30"/>
      <c r="R19" s="36"/>
    </row>
    <row r="20" spans="1:18" ht="15" customHeight="1" x14ac:dyDescent="0.15">
      <c r="A20" s="25">
        <v>46158</v>
      </c>
      <c r="B20" s="26">
        <f t="shared" si="0"/>
        <v>46158</v>
      </c>
      <c r="C20" s="29"/>
      <c r="D20" s="30"/>
      <c r="E20" s="65"/>
      <c r="F20" s="66"/>
      <c r="G20" s="67"/>
      <c r="H20" s="67"/>
      <c r="I20" s="34"/>
      <c r="J20" s="27"/>
      <c r="K20" s="27"/>
      <c r="L20" s="27"/>
      <c r="M20" s="28"/>
      <c r="N20" s="34"/>
      <c r="O20" s="30"/>
      <c r="P20" s="30"/>
      <c r="Q20" s="30"/>
      <c r="R20" s="36"/>
    </row>
    <row r="21" spans="1:18" ht="15" customHeight="1" x14ac:dyDescent="0.15">
      <c r="A21" s="25">
        <v>46159</v>
      </c>
      <c r="B21" s="26">
        <f t="shared" si="0"/>
        <v>46159</v>
      </c>
      <c r="C21" s="29"/>
      <c r="D21" s="30"/>
      <c r="E21" s="65"/>
      <c r="F21" s="66"/>
      <c r="G21" s="67"/>
      <c r="H21" s="67"/>
      <c r="I21" s="34"/>
      <c r="J21" s="27"/>
      <c r="K21" s="27"/>
      <c r="L21" s="27"/>
      <c r="M21" s="28"/>
      <c r="N21" s="34"/>
      <c r="O21" s="30"/>
      <c r="P21" s="30"/>
      <c r="Q21" s="30"/>
      <c r="R21" s="36"/>
    </row>
    <row r="22" spans="1:18" ht="15" customHeight="1" x14ac:dyDescent="0.15">
      <c r="A22" s="25">
        <v>46160</v>
      </c>
      <c r="B22" s="26">
        <f t="shared" si="0"/>
        <v>46160</v>
      </c>
      <c r="C22" s="29">
        <v>0.40625</v>
      </c>
      <c r="D22" s="30">
        <v>23.3</v>
      </c>
      <c r="E22" s="65"/>
      <c r="F22" s="66"/>
      <c r="G22" s="67"/>
      <c r="H22" s="67"/>
      <c r="I22" s="34">
        <v>7.25</v>
      </c>
      <c r="J22" s="27" t="s">
        <v>61</v>
      </c>
      <c r="K22" s="27" t="s">
        <v>61</v>
      </c>
      <c r="L22" s="27" t="s">
        <v>60</v>
      </c>
      <c r="M22" s="28" t="s">
        <v>59</v>
      </c>
      <c r="N22" s="34" t="s">
        <v>58</v>
      </c>
      <c r="O22" s="30">
        <v>0.8</v>
      </c>
      <c r="P22" s="30">
        <v>0.9</v>
      </c>
      <c r="Q22" s="30"/>
      <c r="R22" s="36"/>
    </row>
    <row r="23" spans="1:18" ht="15" customHeight="1" x14ac:dyDescent="0.15">
      <c r="A23" s="25">
        <v>46161</v>
      </c>
      <c r="B23" s="26">
        <f t="shared" si="0"/>
        <v>46161</v>
      </c>
      <c r="C23" s="29">
        <v>0.3576388888888889</v>
      </c>
      <c r="D23" s="30">
        <v>23.7</v>
      </c>
      <c r="E23" s="65"/>
      <c r="F23" s="66"/>
      <c r="G23" s="67"/>
      <c r="H23" s="67"/>
      <c r="I23" s="34">
        <v>7.22</v>
      </c>
      <c r="J23" s="27" t="s">
        <v>61</v>
      </c>
      <c r="K23" s="27" t="s">
        <v>61</v>
      </c>
      <c r="L23" s="27" t="s">
        <v>60</v>
      </c>
      <c r="M23" s="28" t="s">
        <v>59</v>
      </c>
      <c r="N23" s="34" t="s">
        <v>58</v>
      </c>
      <c r="O23" s="30">
        <v>0.8</v>
      </c>
      <c r="P23" s="30">
        <v>0.9</v>
      </c>
      <c r="Q23" s="30"/>
      <c r="R23" s="36"/>
    </row>
    <row r="24" spans="1:18" ht="15" customHeight="1" x14ac:dyDescent="0.15">
      <c r="A24" s="25">
        <v>46162</v>
      </c>
      <c r="B24" s="26">
        <f t="shared" si="0"/>
        <v>46162</v>
      </c>
      <c r="C24" s="29">
        <v>0.42638888888888887</v>
      </c>
      <c r="D24" s="30">
        <v>23.4</v>
      </c>
      <c r="E24" s="65">
        <v>0</v>
      </c>
      <c r="F24" s="66">
        <v>0</v>
      </c>
      <c r="G24" s="67"/>
      <c r="H24" s="67"/>
      <c r="I24" s="34">
        <v>7.24</v>
      </c>
      <c r="J24" s="27" t="s">
        <v>61</v>
      </c>
      <c r="K24" s="27" t="s">
        <v>61</v>
      </c>
      <c r="L24" s="27" t="s">
        <v>60</v>
      </c>
      <c r="M24" s="28" t="s">
        <v>59</v>
      </c>
      <c r="N24" s="34" t="s">
        <v>58</v>
      </c>
      <c r="O24" s="30">
        <v>0.8</v>
      </c>
      <c r="P24" s="30">
        <v>0.9</v>
      </c>
      <c r="Q24" s="30">
        <v>1.2</v>
      </c>
      <c r="R24" s="36">
        <v>3.6999999999999998E-2</v>
      </c>
    </row>
    <row r="25" spans="1:18" ht="15" customHeight="1" x14ac:dyDescent="0.15">
      <c r="A25" s="25">
        <v>46163</v>
      </c>
      <c r="B25" s="26">
        <f t="shared" si="0"/>
        <v>46163</v>
      </c>
      <c r="C25" s="29">
        <v>0.35972222222222222</v>
      </c>
      <c r="D25" s="30">
        <v>24.4</v>
      </c>
      <c r="E25" s="65"/>
      <c r="F25" s="66"/>
      <c r="G25" s="67"/>
      <c r="H25" s="67"/>
      <c r="I25" s="34">
        <v>7.2</v>
      </c>
      <c r="J25" s="27" t="s">
        <v>61</v>
      </c>
      <c r="K25" s="27" t="s">
        <v>61</v>
      </c>
      <c r="L25" s="27" t="s">
        <v>60</v>
      </c>
      <c r="M25" s="28" t="s">
        <v>59</v>
      </c>
      <c r="N25" s="34" t="s">
        <v>58</v>
      </c>
      <c r="O25" s="30">
        <v>0.8</v>
      </c>
      <c r="P25" s="30">
        <v>0.9</v>
      </c>
      <c r="Q25" s="30"/>
      <c r="R25" s="36"/>
    </row>
    <row r="26" spans="1:18" ht="15" customHeight="1" x14ac:dyDescent="0.15">
      <c r="A26" s="25">
        <v>46164</v>
      </c>
      <c r="B26" s="26">
        <f t="shared" si="0"/>
        <v>46164</v>
      </c>
      <c r="C26" s="29">
        <v>0.35972222222222222</v>
      </c>
      <c r="D26" s="30">
        <v>23.8</v>
      </c>
      <c r="E26" s="65"/>
      <c r="F26" s="66"/>
      <c r="G26" s="67"/>
      <c r="H26" s="67"/>
      <c r="I26" s="34">
        <v>7.17</v>
      </c>
      <c r="J26" s="27" t="s">
        <v>61</v>
      </c>
      <c r="K26" s="27" t="s">
        <v>61</v>
      </c>
      <c r="L26" s="27" t="s">
        <v>60</v>
      </c>
      <c r="M26" s="28" t="s">
        <v>59</v>
      </c>
      <c r="N26" s="34" t="s">
        <v>58</v>
      </c>
      <c r="O26" s="30">
        <v>0.8</v>
      </c>
      <c r="P26" s="30">
        <v>0.9</v>
      </c>
      <c r="Q26" s="30"/>
      <c r="R26" s="36"/>
    </row>
    <row r="27" spans="1:18" ht="15" customHeight="1" x14ac:dyDescent="0.15">
      <c r="A27" s="25">
        <v>46165</v>
      </c>
      <c r="B27" s="26">
        <f t="shared" si="0"/>
        <v>46165</v>
      </c>
      <c r="C27" s="29"/>
      <c r="D27" s="30"/>
      <c r="E27" s="65"/>
      <c r="F27" s="66"/>
      <c r="G27" s="67"/>
      <c r="H27" s="67"/>
      <c r="I27" s="34"/>
      <c r="J27" s="27"/>
      <c r="K27" s="27"/>
      <c r="L27" s="27"/>
      <c r="M27" s="28"/>
      <c r="N27" s="34"/>
      <c r="O27" s="30"/>
      <c r="P27" s="30"/>
      <c r="Q27" s="30"/>
      <c r="R27" s="36"/>
    </row>
    <row r="28" spans="1:18" ht="15" customHeight="1" x14ac:dyDescent="0.15">
      <c r="A28" s="25">
        <v>46166</v>
      </c>
      <c r="B28" s="26">
        <f t="shared" si="0"/>
        <v>46166</v>
      </c>
      <c r="C28" s="29"/>
      <c r="D28" s="30"/>
      <c r="E28" s="65"/>
      <c r="F28" s="66"/>
      <c r="G28" s="67"/>
      <c r="H28" s="67"/>
      <c r="I28" s="34"/>
      <c r="J28" s="27"/>
      <c r="K28" s="27"/>
      <c r="L28" s="27"/>
      <c r="M28" s="28"/>
      <c r="N28" s="34"/>
      <c r="O28" s="30"/>
      <c r="P28" s="30"/>
      <c r="Q28" s="30"/>
      <c r="R28" s="36"/>
    </row>
    <row r="29" spans="1:18" ht="15" customHeight="1" x14ac:dyDescent="0.15">
      <c r="A29" s="25">
        <v>46167</v>
      </c>
      <c r="B29" s="26">
        <f t="shared" si="0"/>
        <v>46167</v>
      </c>
      <c r="C29" s="29">
        <v>0.38750000000000001</v>
      </c>
      <c r="D29" s="30">
        <v>23.4</v>
      </c>
      <c r="E29" s="65"/>
      <c r="F29" s="66"/>
      <c r="G29" s="67"/>
      <c r="H29" s="67"/>
      <c r="I29" s="34">
        <v>7.2</v>
      </c>
      <c r="J29" s="27" t="s">
        <v>61</v>
      </c>
      <c r="K29" s="27" t="s">
        <v>61</v>
      </c>
      <c r="L29" s="27" t="s">
        <v>60</v>
      </c>
      <c r="M29" s="28" t="s">
        <v>59</v>
      </c>
      <c r="N29" s="34" t="s">
        <v>58</v>
      </c>
      <c r="O29" s="30">
        <v>0.8</v>
      </c>
      <c r="P29" s="30">
        <v>0.9</v>
      </c>
      <c r="Q29" s="30"/>
      <c r="R29" s="36"/>
    </row>
    <row r="30" spans="1:18" ht="15" customHeight="1" x14ac:dyDescent="0.15">
      <c r="A30" s="25">
        <v>46168</v>
      </c>
      <c r="B30" s="26">
        <f t="shared" si="0"/>
        <v>46168</v>
      </c>
      <c r="C30" s="29">
        <v>0.40277777777777779</v>
      </c>
      <c r="D30" s="30">
        <v>24.4</v>
      </c>
      <c r="E30" s="65"/>
      <c r="F30" s="66"/>
      <c r="G30" s="67"/>
      <c r="H30" s="67"/>
      <c r="I30" s="34">
        <v>7.18</v>
      </c>
      <c r="J30" s="27" t="s">
        <v>61</v>
      </c>
      <c r="K30" s="27" t="s">
        <v>61</v>
      </c>
      <c r="L30" s="27" t="s">
        <v>60</v>
      </c>
      <c r="M30" s="28" t="s">
        <v>59</v>
      </c>
      <c r="N30" s="34" t="s">
        <v>58</v>
      </c>
      <c r="O30" s="30">
        <v>0.8</v>
      </c>
      <c r="P30" s="30">
        <v>0.8</v>
      </c>
      <c r="Q30" s="30"/>
      <c r="R30" s="36"/>
    </row>
    <row r="31" spans="1:18" ht="15" customHeight="1" x14ac:dyDescent="0.15">
      <c r="A31" s="25">
        <v>46169</v>
      </c>
      <c r="B31" s="26">
        <f t="shared" si="0"/>
        <v>46169</v>
      </c>
      <c r="C31" s="29">
        <v>0.40277777777777779</v>
      </c>
      <c r="D31" s="30">
        <v>24.5</v>
      </c>
      <c r="E31" s="65">
        <v>0</v>
      </c>
      <c r="F31" s="66">
        <v>0</v>
      </c>
      <c r="G31" s="67"/>
      <c r="H31" s="67"/>
      <c r="I31" s="34">
        <v>7.16</v>
      </c>
      <c r="J31" s="27" t="s">
        <v>61</v>
      </c>
      <c r="K31" s="27" t="s">
        <v>61</v>
      </c>
      <c r="L31" s="27" t="s">
        <v>60</v>
      </c>
      <c r="M31" s="28" t="s">
        <v>59</v>
      </c>
      <c r="N31" s="34" t="s">
        <v>58</v>
      </c>
      <c r="O31" s="30">
        <v>0.8</v>
      </c>
      <c r="P31" s="30">
        <v>0.9</v>
      </c>
      <c r="Q31" s="30">
        <v>1.3</v>
      </c>
      <c r="R31" s="36">
        <v>3.5000000000000003E-2</v>
      </c>
    </row>
    <row r="32" spans="1:18" ht="15" customHeight="1" x14ac:dyDescent="0.15">
      <c r="A32" s="25">
        <v>46170</v>
      </c>
      <c r="B32" s="26">
        <f t="shared" si="0"/>
        <v>46170</v>
      </c>
      <c r="C32" s="29">
        <v>0.38611111111111113</v>
      </c>
      <c r="D32" s="30">
        <v>23.6</v>
      </c>
      <c r="E32" s="65"/>
      <c r="F32" s="66"/>
      <c r="G32" s="67"/>
      <c r="H32" s="67"/>
      <c r="I32" s="34">
        <v>7.17</v>
      </c>
      <c r="J32" s="27" t="s">
        <v>61</v>
      </c>
      <c r="K32" s="27" t="s">
        <v>61</v>
      </c>
      <c r="L32" s="27" t="s">
        <v>60</v>
      </c>
      <c r="M32" s="28" t="s">
        <v>59</v>
      </c>
      <c r="N32" s="34" t="s">
        <v>58</v>
      </c>
      <c r="O32" s="30">
        <v>0.8</v>
      </c>
      <c r="P32" s="30">
        <v>0.9</v>
      </c>
      <c r="Q32" s="30"/>
      <c r="R32" s="36"/>
    </row>
    <row r="33" spans="1:18" ht="15" customHeight="1" x14ac:dyDescent="0.15">
      <c r="A33" s="25">
        <v>46171</v>
      </c>
      <c r="B33" s="26">
        <f>IF(A33="","",A33)</f>
        <v>46171</v>
      </c>
      <c r="C33" s="29">
        <v>0.39513888888888887</v>
      </c>
      <c r="D33" s="30">
        <v>23.4</v>
      </c>
      <c r="E33" s="65"/>
      <c r="F33" s="66"/>
      <c r="G33" s="67"/>
      <c r="H33" s="67"/>
      <c r="I33" s="34">
        <v>7.16</v>
      </c>
      <c r="J33" s="27" t="s">
        <v>61</v>
      </c>
      <c r="K33" s="27" t="s">
        <v>61</v>
      </c>
      <c r="L33" s="27" t="s">
        <v>60</v>
      </c>
      <c r="M33" s="28" t="s">
        <v>59</v>
      </c>
      <c r="N33" s="34" t="s">
        <v>58</v>
      </c>
      <c r="O33" s="30">
        <v>0.8</v>
      </c>
      <c r="P33" s="30">
        <v>0.9</v>
      </c>
      <c r="Q33" s="30"/>
      <c r="R33" s="36"/>
    </row>
    <row r="34" spans="1:18" ht="15" customHeight="1" x14ac:dyDescent="0.15">
      <c r="A34" s="25">
        <v>46172</v>
      </c>
      <c r="B34" s="26">
        <f>IF(A34="","",A34)</f>
        <v>46172</v>
      </c>
      <c r="C34" s="29"/>
      <c r="D34" s="30"/>
      <c r="E34" s="65"/>
      <c r="F34" s="66"/>
      <c r="G34" s="68"/>
      <c r="H34" s="68"/>
      <c r="I34" s="34"/>
      <c r="J34" s="27"/>
      <c r="K34" s="27"/>
      <c r="L34" s="27"/>
      <c r="M34" s="28"/>
      <c r="N34" s="34"/>
      <c r="O34" s="30"/>
      <c r="P34" s="30"/>
      <c r="Q34" s="30"/>
      <c r="R34" s="36"/>
    </row>
    <row r="35" spans="1:18" ht="15" customHeight="1" x14ac:dyDescent="0.15">
      <c r="A35" s="25">
        <v>46173</v>
      </c>
      <c r="B35" s="26">
        <f>IF(A35="","",A35)</f>
        <v>46173</v>
      </c>
      <c r="C35" s="29"/>
      <c r="D35" s="30"/>
      <c r="E35" s="65"/>
      <c r="F35" s="66"/>
      <c r="G35" s="67"/>
      <c r="H35" s="67"/>
      <c r="I35" s="34"/>
      <c r="J35" s="27"/>
      <c r="K35" s="27"/>
      <c r="L35" s="27"/>
      <c r="M35" s="28"/>
      <c r="N35" s="34"/>
      <c r="O35" s="30"/>
      <c r="P35" s="30"/>
      <c r="Q35" s="30"/>
      <c r="R35" s="36"/>
    </row>
    <row r="36" spans="1:18" ht="15" customHeight="1" x14ac:dyDescent="0.15">
      <c r="A36" s="42" t="s">
        <v>64</v>
      </c>
      <c r="B36" s="42"/>
      <c r="C36" s="13"/>
      <c r="D36" s="16">
        <v>24.5</v>
      </c>
      <c r="E36" s="69">
        <v>0</v>
      </c>
      <c r="F36" s="70"/>
      <c r="G36" s="71"/>
      <c r="H36" s="71"/>
      <c r="I36" s="16">
        <v>7.34</v>
      </c>
      <c r="J36" s="16"/>
      <c r="K36" s="16"/>
      <c r="L36" s="16"/>
      <c r="M36" s="14" t="s">
        <v>59</v>
      </c>
      <c r="N36" s="20" t="s">
        <v>58</v>
      </c>
      <c r="O36" s="16">
        <v>0.8</v>
      </c>
      <c r="P36" s="16">
        <v>0.9</v>
      </c>
      <c r="Q36" s="16">
        <v>1.3</v>
      </c>
      <c r="R36" s="22">
        <v>3.7999999999999999E-2</v>
      </c>
    </row>
    <row r="37" spans="1:18" ht="15" customHeight="1" x14ac:dyDescent="0.15">
      <c r="A37" s="43" t="s">
        <v>63</v>
      </c>
      <c r="B37" s="43"/>
      <c r="C37" s="27"/>
      <c r="D37" s="30">
        <v>17.600000000000001</v>
      </c>
      <c r="E37" s="72">
        <v>0</v>
      </c>
      <c r="F37" s="73"/>
      <c r="G37" s="68"/>
      <c r="H37" s="68"/>
      <c r="I37" s="30">
        <v>7.16</v>
      </c>
      <c r="J37" s="30"/>
      <c r="K37" s="30"/>
      <c r="L37" s="30"/>
      <c r="M37" s="28" t="s">
        <v>59</v>
      </c>
      <c r="N37" s="34" t="s">
        <v>58</v>
      </c>
      <c r="O37" s="30">
        <v>0.8</v>
      </c>
      <c r="P37" s="30">
        <v>0.8</v>
      </c>
      <c r="Q37" s="30">
        <v>1.2</v>
      </c>
      <c r="R37" s="36">
        <v>3.4000000000000002E-2</v>
      </c>
    </row>
    <row r="38" spans="1:18" ht="15" customHeight="1" x14ac:dyDescent="0.15">
      <c r="A38" s="44" t="s">
        <v>62</v>
      </c>
      <c r="B38" s="44"/>
      <c r="C38" s="45"/>
      <c r="D38" s="47">
        <v>21.863199999999999</v>
      </c>
      <c r="E38" s="74">
        <v>0</v>
      </c>
      <c r="F38" s="75"/>
      <c r="G38" s="76">
        <v>0</v>
      </c>
      <c r="H38" s="76">
        <v>0</v>
      </c>
      <c r="I38" s="47">
        <v>7.2021100000000002</v>
      </c>
      <c r="J38" s="47"/>
      <c r="K38" s="47"/>
      <c r="L38" s="47"/>
      <c r="M38" s="46" t="s">
        <v>59</v>
      </c>
      <c r="N38" s="77" t="s">
        <v>58</v>
      </c>
      <c r="O38" s="47">
        <v>0.8</v>
      </c>
      <c r="P38" s="47">
        <v>0.894737</v>
      </c>
      <c r="Q38" s="47">
        <v>1.2250000000000001</v>
      </c>
      <c r="R38" s="40">
        <v>3.5999999999999997E-2</v>
      </c>
    </row>
    <row r="39" spans="1:18" ht="15" customHeight="1" x14ac:dyDescent="0.15">
      <c r="A39" s="44" t="s">
        <v>2</v>
      </c>
      <c r="B39" s="44"/>
      <c r="C39" s="50"/>
      <c r="D39" s="50">
        <v>19</v>
      </c>
      <c r="E39" s="50">
        <v>4</v>
      </c>
      <c r="F39" s="50">
        <v>4</v>
      </c>
      <c r="G39" s="50">
        <v>1</v>
      </c>
      <c r="H39" s="50">
        <v>1</v>
      </c>
      <c r="I39" s="50">
        <v>19</v>
      </c>
      <c r="J39" s="50">
        <v>19</v>
      </c>
      <c r="K39" s="50">
        <v>19</v>
      </c>
      <c r="L39" s="50">
        <v>19</v>
      </c>
      <c r="M39" s="50">
        <v>19</v>
      </c>
      <c r="N39" s="50">
        <v>19</v>
      </c>
      <c r="O39" s="50">
        <v>19</v>
      </c>
      <c r="P39" s="50">
        <v>19</v>
      </c>
      <c r="Q39" s="50">
        <v>4</v>
      </c>
      <c r="R39" s="50">
        <v>4</v>
      </c>
    </row>
    <row r="40" spans="1:18" ht="20.25" customHeight="1" x14ac:dyDescent="0.15">
      <c r="A40" s="52" t="s">
        <v>1</v>
      </c>
      <c r="R40" s="61" t="s">
        <v>57</v>
      </c>
    </row>
    <row r="41" spans="1:18" ht="15" customHeight="1" x14ac:dyDescent="0.15">
      <c r="A41" s="54"/>
      <c r="D41" s="55"/>
      <c r="E41" s="55"/>
      <c r="F41" s="55"/>
      <c r="I41" s="55"/>
      <c r="J41" s="55"/>
      <c r="K41" s="55"/>
      <c r="L41" s="55"/>
      <c r="M41" s="55"/>
      <c r="N41" s="55"/>
      <c r="O41" s="55"/>
      <c r="P41" s="55"/>
      <c r="Q41" s="55"/>
      <c r="R41" s="55"/>
    </row>
    <row r="42" spans="1:18" ht="15" customHeight="1" x14ac:dyDescent="0.15"/>
    <row r="43" spans="1:18" ht="15" customHeight="1" x14ac:dyDescent="0.15">
      <c r="D43" s="58"/>
      <c r="I43" s="58"/>
      <c r="O43" s="58"/>
    </row>
    <row r="44" spans="1:18" ht="15" customHeight="1" x14ac:dyDescent="0.15">
      <c r="D44" s="58"/>
      <c r="I44" s="58"/>
      <c r="O44" s="58"/>
    </row>
    <row r="45" spans="1:18" ht="15" customHeight="1" x14ac:dyDescent="0.15">
      <c r="D45" s="58"/>
      <c r="I45" s="58"/>
      <c r="O45" s="58"/>
    </row>
    <row r="46" spans="1:18" ht="15" customHeight="1" x14ac:dyDescent="0.15"/>
  </sheetData>
  <mergeCells count="5">
    <mergeCell ref="A3:A4"/>
    <mergeCell ref="B3:B4"/>
    <mergeCell ref="L3:L4"/>
    <mergeCell ref="K3:K4"/>
    <mergeCell ref="P2:Q2"/>
  </mergeCells>
  <phoneticPr fontId="2"/>
  <pageMargins left="0.75" right="0.75" top="1" bottom="1" header="0.51200000000000001" footer="0.51200000000000001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原水</vt:lpstr>
      <vt:lpstr>浄水</vt:lpstr>
      <vt:lpstr>原水!Print_Area</vt:lpstr>
      <vt:lpstr>浄水!Print_Area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奥野　隆弘</dc:creator>
  <cp:lastModifiedBy>奥野　隆弘</cp:lastModifiedBy>
  <dcterms:created xsi:type="dcterms:W3CDTF">2026-07-16T00:39:55Z</dcterms:created>
  <dcterms:modified xsi:type="dcterms:W3CDTF">2026-07-29T02:55:20Z</dcterms:modified>
</cp:coreProperties>
</file>