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0000svj02020\sdoc-2026$\111000_村野\111020_浄水管理室\111023_水質管理課\001_水質試験報告書\03_月報\4月\"/>
    </mc:Choice>
  </mc:AlternateContent>
  <xr:revisionPtr revIDLastSave="0" documentId="8_{309F6688-2E67-4286-A77C-D025A186304A}" xr6:coauthVersionLast="47" xr6:coauthVersionMax="47" xr10:uidLastSave="{00000000-0000-0000-0000-000000000000}"/>
  <bookViews>
    <workbookView xWindow="-120" yWindow="-120" windowWidth="29040" windowHeight="15720" xr2:uid="{143F4AE7-B44B-4DD6-8EF2-788B4967A88B}"/>
  </bookViews>
  <sheets>
    <sheet name="原水" sheetId="1" r:id="rId1"/>
    <sheet name="浄水" sheetId="2" r:id="rId2"/>
  </sheets>
  <definedNames>
    <definedName name="_xlnm.Print_Area" localSheetId="0">原水!$A$1:$V$41</definedName>
    <definedName name="_xlnm.Print_Area" localSheetId="1">浄水!$A$1:$R$40</definedName>
    <definedName name="天候前日">#REF!</definedName>
    <definedName name="天候当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P2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1" i="1"/>
  <c r="T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</calcChain>
</file>

<file path=xl/sharedStrings.xml><?xml version="1.0" encoding="utf-8"?>
<sst xmlns="http://schemas.openxmlformats.org/spreadsheetml/2006/main" count="300" uniqueCount="74">
  <si>
    <t>( 手分析値 ）</t>
    <phoneticPr fontId="4"/>
  </si>
  <si>
    <t>注)端数処理により、各数値の平均が表示の平均値と一致しないことがある。</t>
    <rPh sb="0" eb="1">
      <t>チュウ</t>
    </rPh>
    <rPh sb="2" eb="6">
      <t>ハスウショリ</t>
    </rPh>
    <rPh sb="10" eb="13">
      <t>カクスウチ</t>
    </rPh>
    <rPh sb="14" eb="16">
      <t>ヘイキン</t>
    </rPh>
    <rPh sb="17" eb="19">
      <t>ヒョウジ</t>
    </rPh>
    <rPh sb="20" eb="23">
      <t>ヘイキンチ</t>
    </rPh>
    <rPh sb="24" eb="26">
      <t>イッチ</t>
    </rPh>
    <phoneticPr fontId="2"/>
  </si>
  <si>
    <t>検査回数</t>
    <phoneticPr fontId="4"/>
  </si>
  <si>
    <t>&lt;0.01</t>
  </si>
  <si>
    <t>平均値</t>
    <phoneticPr fontId="4"/>
  </si>
  <si>
    <t>最低値</t>
    <phoneticPr fontId="4"/>
  </si>
  <si>
    <t>最高値</t>
    <phoneticPr fontId="4"/>
  </si>
  <si>
    <t>厨芥臭</t>
  </si>
  <si>
    <t>曇</t>
  </si>
  <si>
    <t>雨</t>
  </si>
  <si>
    <t>雨後晴</t>
  </si>
  <si>
    <t>晴</t>
  </si>
  <si>
    <t>曇後雨</t>
  </si>
  <si>
    <t>晴後曇</t>
  </si>
  <si>
    <t>雨後曇</t>
  </si>
  <si>
    <t>下水臭</t>
  </si>
  <si>
    <t>下水＋厨芥臭</t>
  </si>
  <si>
    <t>厨芥＋生ぐさ臭</t>
  </si>
  <si>
    <t>曇後晴</t>
  </si>
  <si>
    <t>mg/l</t>
    <phoneticPr fontId="2"/>
  </si>
  <si>
    <t>(260nm,50mm)</t>
    <phoneticPr fontId="2"/>
  </si>
  <si>
    <t>度</t>
    <phoneticPr fontId="2"/>
  </si>
  <si>
    <t>mg/l</t>
  </si>
  <si>
    <t>MPN/100ml</t>
    <phoneticPr fontId="2"/>
  </si>
  <si>
    <t>集落/ｍｌ</t>
    <phoneticPr fontId="2"/>
  </si>
  <si>
    <t>℃</t>
    <phoneticPr fontId="2"/>
  </si>
  <si>
    <t>要求量</t>
    <phoneticPr fontId="2"/>
  </si>
  <si>
    <t>ﾏﾝｶﾞﾝ</t>
    <phoneticPr fontId="2"/>
  </si>
  <si>
    <t>窒素</t>
    <phoneticPr fontId="2"/>
  </si>
  <si>
    <t>吸光度</t>
    <rPh sb="0" eb="3">
      <t>キュウコウド</t>
    </rPh>
    <phoneticPr fontId="2"/>
  </si>
  <si>
    <t>ｶﾘｳﾑ消費量</t>
    <phoneticPr fontId="2"/>
  </si>
  <si>
    <t>時刻</t>
    <phoneticPr fontId="2"/>
  </si>
  <si>
    <t>前日天候</t>
    <phoneticPr fontId="2"/>
  </si>
  <si>
    <t>天候</t>
    <phoneticPr fontId="2"/>
  </si>
  <si>
    <t>曜日</t>
    <phoneticPr fontId="2"/>
  </si>
  <si>
    <t>日付</t>
    <phoneticPr fontId="2"/>
  </si>
  <si>
    <t>塩素</t>
    <phoneticPr fontId="2"/>
  </si>
  <si>
    <t>溶存</t>
    <phoneticPr fontId="2"/>
  </si>
  <si>
    <t>ｱﾝﾓﾆｱ態</t>
    <phoneticPr fontId="2"/>
  </si>
  <si>
    <t>紫外線</t>
    <rPh sb="0" eb="3">
      <t>シガイセン</t>
    </rPh>
    <phoneticPr fontId="2"/>
  </si>
  <si>
    <t>ｱﾙｶﾘ度</t>
    <phoneticPr fontId="2"/>
  </si>
  <si>
    <t>過ﾏﾝｶﾞﾝ酸</t>
    <phoneticPr fontId="2"/>
  </si>
  <si>
    <t>濁度</t>
    <phoneticPr fontId="2"/>
  </si>
  <si>
    <t>色度</t>
    <phoneticPr fontId="2"/>
  </si>
  <si>
    <t>臭気
（冷時）</t>
    <rPh sb="0" eb="2">
      <t>シュウキ</t>
    </rPh>
    <rPh sb="4" eb="5">
      <t>レイ</t>
    </rPh>
    <rPh sb="5" eb="6">
      <t>ジ</t>
    </rPh>
    <phoneticPr fontId="2"/>
  </si>
  <si>
    <t>臭気</t>
  </si>
  <si>
    <t>pH値</t>
    <phoneticPr fontId="2"/>
  </si>
  <si>
    <t>2-メチルイソボルネオール</t>
    <phoneticPr fontId="2"/>
  </si>
  <si>
    <t>ジェオスミン</t>
    <phoneticPr fontId="2"/>
  </si>
  <si>
    <t>大腸菌</t>
    <phoneticPr fontId="2"/>
  </si>
  <si>
    <t>一般細菌</t>
    <phoneticPr fontId="2"/>
  </si>
  <si>
    <t>水温</t>
    <phoneticPr fontId="2"/>
  </si>
  <si>
    <t>気温</t>
    <phoneticPr fontId="2"/>
  </si>
  <si>
    <t>採水</t>
    <phoneticPr fontId="2"/>
  </si>
  <si>
    <t>採水時</t>
    <phoneticPr fontId="2"/>
  </si>
  <si>
    <t>村野浄水場</t>
    <phoneticPr fontId="2"/>
  </si>
  <si>
    <t>　　　　村野浄水場原水水質試験月報</t>
    <phoneticPr fontId="2"/>
  </si>
  <si>
    <t>（ 手分析値 ）</t>
    <phoneticPr fontId="2"/>
  </si>
  <si>
    <t>&lt;0.1</t>
  </si>
  <si>
    <t>&lt;0.5</t>
  </si>
  <si>
    <t>平均値</t>
    <phoneticPr fontId="2"/>
  </si>
  <si>
    <t>最低値</t>
    <phoneticPr fontId="2"/>
  </si>
  <si>
    <t>最高値</t>
    <phoneticPr fontId="2"/>
  </si>
  <si>
    <t>塩素臭</t>
  </si>
  <si>
    <t>異常なし</t>
  </si>
  <si>
    <t>検出せず</t>
  </si>
  <si>
    <t>紫外線
吸光度</t>
    <rPh sb="0" eb="3">
      <t>シガイセン</t>
    </rPh>
    <rPh sb="4" eb="7">
      <t>キュウコウド</t>
    </rPh>
    <phoneticPr fontId="2"/>
  </si>
  <si>
    <t>過ﾏﾝｶﾞﾝ酸
カリウム消費量</t>
    <phoneticPr fontId="2"/>
  </si>
  <si>
    <t>残留塩素</t>
    <phoneticPr fontId="2"/>
  </si>
  <si>
    <t>遊離残留塩素</t>
    <phoneticPr fontId="2"/>
  </si>
  <si>
    <t>味</t>
    <phoneticPr fontId="2"/>
  </si>
  <si>
    <t>2-メチルイソ
ボルネオール</t>
    <phoneticPr fontId="2"/>
  </si>
  <si>
    <t>採水時刻</t>
    <phoneticPr fontId="2"/>
  </si>
  <si>
    <t>　　　　村野浄水場浄水水質試験月報</t>
    <rPh sb="9" eb="11">
      <t>ジョウスイ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</si>
</sst>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"/>
    <numFmt numFmtId="177" formatCode="0.000"/>
    <numFmt numFmtId="178" formatCode="0.000000"/>
    <numFmt numFmtId="179" formatCode="0_ "/>
    <numFmt numFmtId="180" formatCode="0.0_ "/>
    <numFmt numFmtId="181" formatCode="[&lt;0.01]&quot;&lt;0.01&quot;;0.00"/>
    <numFmt numFmtId="182" formatCode="0.00_ "/>
    <numFmt numFmtId="183" formatCode="[&lt;0.000001]&quot;&lt;0.000001&quot;;0.000000"/>
    <numFmt numFmtId="184" formatCode="0.00_);[Red]\(0.00\)"/>
    <numFmt numFmtId="185" formatCode="[&lt;0.1]&quot;&lt;0.1&quot;;0.0"/>
    <numFmt numFmtId="186" formatCode="aaa"/>
    <numFmt numFmtId="187" formatCode="d"/>
    <numFmt numFmtId="188" formatCode="[$-411]ggge&quot;年度&quot;"/>
    <numFmt numFmtId="189" formatCode="m&quot;月&quot;"/>
    <numFmt numFmtId="190" formatCode="0.000_ "/>
    <numFmt numFmtId="191" formatCode="#;&quot;検出せず&quot;;&quot;検出せず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vertical="center"/>
    </xf>
    <xf numFmtId="176" fontId="0" fillId="0" borderId="0" xfId="0" applyNumberFormat="1"/>
    <xf numFmtId="2" fontId="0" fillId="0" borderId="0" xfId="0" applyNumberFormat="1"/>
    <xf numFmtId="177" fontId="0" fillId="0" borderId="0" xfId="0" applyNumberFormat="1"/>
    <xf numFmtId="1" fontId="0" fillId="0" borderId="0" xfId="0" applyNumberFormat="1"/>
    <xf numFmtId="178" fontId="0" fillId="0" borderId="0" xfId="0" applyNumberFormat="1"/>
    <xf numFmtId="20" fontId="0" fillId="0" borderId="0" xfId="0" applyNumberFormat="1"/>
    <xf numFmtId="14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/>
    <xf numFmtId="20" fontId="3" fillId="0" borderId="0" xfId="0" applyNumberFormat="1" applyFont="1"/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 vertical="center"/>
      <protection locked="0"/>
    </xf>
    <xf numFmtId="17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180" fontId="3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182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8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84" fontId="3" fillId="0" borderId="3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83" fontId="3" fillId="0" borderId="4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180" fontId="3" fillId="0" borderId="5" xfId="0" applyNumberFormat="1" applyFont="1" applyBorder="1" applyAlignment="1">
      <alignment horizontal="center" vertical="center"/>
    </xf>
    <xf numFmtId="182" fontId="3" fillId="0" borderId="5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8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182" fontId="3" fillId="0" borderId="3" xfId="0" applyNumberFormat="1" applyFont="1" applyBorder="1" applyAlignment="1">
      <alignment horizontal="center" vertical="center"/>
    </xf>
    <xf numFmtId="185" fontId="3" fillId="0" borderId="3" xfId="0" applyNumberFormat="1" applyFont="1" applyBorder="1" applyAlignment="1">
      <alignment horizontal="center" vertical="center"/>
    </xf>
    <xf numFmtId="183" fontId="3" fillId="0" borderId="3" xfId="1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186" fontId="3" fillId="0" borderId="4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vertical="center"/>
    </xf>
    <xf numFmtId="181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85" fontId="3" fillId="0" borderId="5" xfId="0" applyNumberFormat="1" applyFont="1" applyBorder="1" applyAlignment="1">
      <alignment horizontal="center" vertical="center"/>
    </xf>
    <xf numFmtId="183" fontId="3" fillId="0" borderId="5" xfId="1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186" fontId="3" fillId="0" borderId="6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190" fontId="0" fillId="0" borderId="0" xfId="0" applyNumberFormat="1"/>
    <xf numFmtId="190" fontId="3" fillId="0" borderId="0" xfId="0" applyNumberFormat="1" applyFont="1" applyAlignment="1">
      <alignment vertical="center"/>
    </xf>
    <xf numFmtId="18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85" fontId="3" fillId="0" borderId="1" xfId="0" applyNumberFormat="1" applyFont="1" applyBorder="1" applyAlignment="1">
      <alignment horizontal="center" vertical="center"/>
    </xf>
    <xf numFmtId="183" fontId="3" fillId="0" borderId="1" xfId="0" applyNumberFormat="1" applyFont="1" applyBorder="1" applyAlignment="1" applyProtection="1">
      <alignment horizontal="center" vertical="center"/>
      <protection locked="0"/>
    </xf>
    <xf numFmtId="19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3" fontId="3" fillId="0" borderId="3" xfId="0" applyNumberFormat="1" applyFont="1" applyBorder="1" applyAlignment="1" applyProtection="1">
      <alignment horizontal="center" vertical="center"/>
      <protection locked="0"/>
    </xf>
    <xf numFmtId="191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83" fontId="3" fillId="0" borderId="5" xfId="0" applyNumberFormat="1" applyFont="1" applyBorder="1" applyAlignment="1" applyProtection="1">
      <alignment horizontal="center" vertical="center"/>
      <protection locked="0"/>
    </xf>
    <xf numFmtId="19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83" fontId="3" fillId="0" borderId="3" xfId="0" applyNumberFormat="1" applyFont="1" applyBorder="1" applyAlignment="1">
      <alignment horizontal="center" vertical="center"/>
    </xf>
    <xf numFmtId="191" fontId="3" fillId="0" borderId="0" xfId="0" applyNumberFormat="1" applyFont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8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Continuous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Continuous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188" fontId="3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DAB8-0BF0-4C91-84F5-9C3E4D6ADC09}">
  <sheetPr codeName="Sheet12">
    <pageSetUpPr fitToPage="1"/>
  </sheetPr>
  <dimension ref="A1:W52"/>
  <sheetViews>
    <sheetView tabSelected="1" view="pageBreakPreview" zoomScale="85" zoomScaleNormal="85" workbookViewId="0"/>
  </sheetViews>
  <sheetFormatPr defaultRowHeight="13.5" x14ac:dyDescent="0.15"/>
  <cols>
    <col min="1" max="2" width="4.125" style="1" customWidth="1"/>
    <col min="3" max="9" width="7.875" style="1" customWidth="1"/>
    <col min="10" max="10" width="9.5" style="1" customWidth="1"/>
    <col min="12" max="12" width="7.875" style="1" customWidth="1"/>
    <col min="13" max="14" width="8.375" style="1" bestFit="1" customWidth="1"/>
    <col min="15" max="22" width="7.875" style="1" customWidth="1"/>
  </cols>
  <sheetData>
    <row r="1" spans="1:22" ht="15" customHeight="1" x14ac:dyDescent="0.15">
      <c r="B1" s="63" t="s">
        <v>56</v>
      </c>
      <c r="C1" s="63"/>
      <c r="D1" s="63"/>
      <c r="F1" s="62">
        <f>A6</f>
        <v>46113</v>
      </c>
    </row>
    <row r="2" spans="1:22" ht="15" customHeight="1" x14ac:dyDescent="0.15">
      <c r="T2" s="92">
        <f>DATEVALUE(IF(MONTH(A6)&lt;4,YEAR(A6)-1,YEAR(A6))&amp;"/1/1")</f>
        <v>46023</v>
      </c>
      <c r="U2" s="92"/>
      <c r="V2" s="61" t="s">
        <v>55</v>
      </c>
    </row>
    <row r="3" spans="1:22" x14ac:dyDescent="0.15">
      <c r="A3" s="59"/>
      <c r="B3" s="59"/>
      <c r="C3" s="60" t="s">
        <v>54</v>
      </c>
      <c r="D3" s="59"/>
      <c r="E3" s="59" t="s">
        <v>53</v>
      </c>
      <c r="F3" s="88" t="s">
        <v>52</v>
      </c>
      <c r="G3" s="88" t="s">
        <v>51</v>
      </c>
      <c r="H3" s="88" t="s">
        <v>50</v>
      </c>
      <c r="I3" s="88" t="s">
        <v>49</v>
      </c>
      <c r="J3" s="88" t="s">
        <v>48</v>
      </c>
      <c r="K3" s="93" t="s">
        <v>47</v>
      </c>
      <c r="L3" s="88" t="s">
        <v>46</v>
      </c>
      <c r="M3" s="88" t="s">
        <v>45</v>
      </c>
      <c r="N3" s="91" t="s">
        <v>44</v>
      </c>
      <c r="O3" s="88" t="s">
        <v>43</v>
      </c>
      <c r="P3" s="88" t="s">
        <v>42</v>
      </c>
      <c r="Q3" s="59" t="s">
        <v>41</v>
      </c>
      <c r="R3" s="88" t="s">
        <v>40</v>
      </c>
      <c r="S3" s="59" t="s">
        <v>39</v>
      </c>
      <c r="T3" s="59" t="s">
        <v>38</v>
      </c>
      <c r="U3" s="59" t="s">
        <v>37</v>
      </c>
      <c r="V3" s="59" t="s">
        <v>36</v>
      </c>
    </row>
    <row r="4" spans="1:22" ht="15" customHeight="1" x14ac:dyDescent="0.15">
      <c r="A4" s="58" t="s">
        <v>35</v>
      </c>
      <c r="B4" s="58" t="s">
        <v>34</v>
      </c>
      <c r="C4" s="58" t="s">
        <v>33</v>
      </c>
      <c r="D4" s="58" t="s">
        <v>32</v>
      </c>
      <c r="E4" s="58" t="s">
        <v>31</v>
      </c>
      <c r="F4" s="89"/>
      <c r="G4" s="89"/>
      <c r="H4" s="89"/>
      <c r="I4" s="89"/>
      <c r="J4" s="89"/>
      <c r="K4" s="94"/>
      <c r="L4" s="89"/>
      <c r="M4" s="89"/>
      <c r="N4" s="89"/>
      <c r="O4" s="89"/>
      <c r="P4" s="89"/>
      <c r="Q4" s="58" t="s">
        <v>30</v>
      </c>
      <c r="R4" s="89"/>
      <c r="S4" s="58" t="s">
        <v>29</v>
      </c>
      <c r="T4" s="58" t="s">
        <v>28</v>
      </c>
      <c r="U4" s="58" t="s">
        <v>27</v>
      </c>
      <c r="V4" s="58" t="s">
        <v>26</v>
      </c>
    </row>
    <row r="5" spans="1:22" ht="15" customHeight="1" x14ac:dyDescent="0.15">
      <c r="A5" s="58"/>
      <c r="B5" s="58"/>
      <c r="C5" s="56"/>
      <c r="D5" s="56"/>
      <c r="E5" s="56"/>
      <c r="F5" s="56" t="s">
        <v>25</v>
      </c>
      <c r="G5" s="56" t="s">
        <v>25</v>
      </c>
      <c r="H5" s="56" t="s">
        <v>24</v>
      </c>
      <c r="I5" s="56" t="s">
        <v>23</v>
      </c>
      <c r="J5" s="58" t="s">
        <v>22</v>
      </c>
      <c r="K5" s="57" t="s">
        <v>22</v>
      </c>
      <c r="L5" s="56"/>
      <c r="M5" s="90"/>
      <c r="N5" s="90"/>
      <c r="O5" s="56" t="s">
        <v>21</v>
      </c>
      <c r="P5" s="56" t="s">
        <v>21</v>
      </c>
      <c r="Q5" s="56" t="s">
        <v>19</v>
      </c>
      <c r="R5" s="56" t="s">
        <v>19</v>
      </c>
      <c r="S5" s="56" t="s">
        <v>20</v>
      </c>
      <c r="T5" s="56" t="s">
        <v>19</v>
      </c>
      <c r="U5" s="56" t="s">
        <v>19</v>
      </c>
      <c r="V5" s="56" t="s">
        <v>19</v>
      </c>
    </row>
    <row r="6" spans="1:22" ht="15" customHeight="1" x14ac:dyDescent="0.15">
      <c r="A6" s="55">
        <v>46113</v>
      </c>
      <c r="B6" s="54">
        <f t="shared" ref="B6:B33" si="0">+A6</f>
        <v>46113</v>
      </c>
      <c r="C6" s="41" t="s">
        <v>9</v>
      </c>
      <c r="D6" s="40" t="s">
        <v>14</v>
      </c>
      <c r="E6" s="53">
        <v>0.38055555555555554</v>
      </c>
      <c r="F6" s="35">
        <v>12.9</v>
      </c>
      <c r="G6" s="35">
        <v>16.5</v>
      </c>
      <c r="H6" s="39"/>
      <c r="I6" s="39"/>
      <c r="J6" s="52"/>
      <c r="K6" s="38"/>
      <c r="L6" s="51">
        <v>7.35</v>
      </c>
      <c r="M6" s="86" t="s">
        <v>7</v>
      </c>
      <c r="N6" s="86" t="s">
        <v>7</v>
      </c>
      <c r="O6" s="37">
        <v>12</v>
      </c>
      <c r="P6" s="37">
        <v>6</v>
      </c>
      <c r="Q6" s="35">
        <v>5.7</v>
      </c>
      <c r="R6" s="35">
        <v>37.1</v>
      </c>
      <c r="S6" s="50">
        <v>0.16200000000000001</v>
      </c>
      <c r="T6" s="36">
        <v>0.06</v>
      </c>
      <c r="U6" s="49">
        <v>0.01</v>
      </c>
      <c r="V6" s="35">
        <v>1.6</v>
      </c>
    </row>
    <row r="7" spans="1:22" ht="15" customHeight="1" x14ac:dyDescent="0.15">
      <c r="A7" s="48">
        <v>46114</v>
      </c>
      <c r="B7" s="47">
        <f t="shared" si="0"/>
        <v>46114</v>
      </c>
      <c r="C7" s="33" t="s">
        <v>11</v>
      </c>
      <c r="D7" s="32" t="s">
        <v>9</v>
      </c>
      <c r="E7" s="46">
        <v>0.38472222222222224</v>
      </c>
      <c r="F7" s="25">
        <v>14</v>
      </c>
      <c r="G7" s="25">
        <v>15.1</v>
      </c>
      <c r="H7" s="31"/>
      <c r="I7" s="31"/>
      <c r="J7" s="45"/>
      <c r="K7" s="30"/>
      <c r="L7" s="44">
        <v>7.3</v>
      </c>
      <c r="M7" s="87" t="s">
        <v>7</v>
      </c>
      <c r="N7" s="87" t="s">
        <v>7</v>
      </c>
      <c r="O7" s="29">
        <v>56</v>
      </c>
      <c r="P7" s="29">
        <v>20</v>
      </c>
      <c r="Q7" s="25"/>
      <c r="R7" s="25">
        <v>32.4</v>
      </c>
      <c r="S7" s="28"/>
      <c r="T7" s="43"/>
      <c r="U7" s="26" t="s">
        <v>3</v>
      </c>
      <c r="V7" s="25"/>
    </row>
    <row r="8" spans="1:22" ht="15" customHeight="1" x14ac:dyDescent="0.15">
      <c r="A8" s="48">
        <v>46115</v>
      </c>
      <c r="B8" s="47">
        <f t="shared" si="0"/>
        <v>46115</v>
      </c>
      <c r="C8" s="33" t="s">
        <v>11</v>
      </c>
      <c r="D8" s="32" t="s">
        <v>10</v>
      </c>
      <c r="E8" s="46">
        <v>0.3840277777777778</v>
      </c>
      <c r="F8" s="25">
        <v>15.8</v>
      </c>
      <c r="G8" s="25">
        <v>14.7</v>
      </c>
      <c r="H8" s="31"/>
      <c r="I8" s="31"/>
      <c r="J8" s="45"/>
      <c r="K8" s="30"/>
      <c r="L8" s="44">
        <v>7.41</v>
      </c>
      <c r="M8" s="87" t="s">
        <v>7</v>
      </c>
      <c r="N8" s="87" t="s">
        <v>7</v>
      </c>
      <c r="O8" s="29">
        <v>18</v>
      </c>
      <c r="P8" s="29">
        <v>10</v>
      </c>
      <c r="Q8" s="25"/>
      <c r="R8" s="25">
        <v>36</v>
      </c>
      <c r="S8" s="28"/>
      <c r="T8" s="43"/>
      <c r="U8" s="26">
        <v>0.01</v>
      </c>
      <c r="V8" s="25"/>
    </row>
    <row r="9" spans="1:22" ht="15" customHeight="1" x14ac:dyDescent="0.15">
      <c r="A9" s="48">
        <v>46116</v>
      </c>
      <c r="B9" s="47">
        <f t="shared" si="0"/>
        <v>46116</v>
      </c>
      <c r="C9" s="33"/>
      <c r="D9" s="32"/>
      <c r="E9" s="46"/>
      <c r="F9" s="25"/>
      <c r="G9" s="25"/>
      <c r="H9" s="31"/>
      <c r="I9" s="31"/>
      <c r="J9" s="45"/>
      <c r="K9" s="30"/>
      <c r="L9" s="44"/>
      <c r="M9" s="87"/>
      <c r="N9" s="87"/>
      <c r="O9" s="29"/>
      <c r="P9" s="29"/>
      <c r="Q9" s="25"/>
      <c r="R9" s="25"/>
      <c r="S9" s="28"/>
      <c r="T9" s="43"/>
      <c r="U9" s="26"/>
      <c r="V9" s="25"/>
    </row>
    <row r="10" spans="1:22" ht="15" customHeight="1" x14ac:dyDescent="0.15">
      <c r="A10" s="48">
        <v>46117</v>
      </c>
      <c r="B10" s="47">
        <f t="shared" si="0"/>
        <v>46117</v>
      </c>
      <c r="C10" s="33"/>
      <c r="D10" s="32"/>
      <c r="E10" s="46"/>
      <c r="F10" s="25"/>
      <c r="G10" s="25"/>
      <c r="H10" s="31"/>
      <c r="I10" s="31"/>
      <c r="J10" s="45"/>
      <c r="K10" s="30"/>
      <c r="L10" s="44"/>
      <c r="M10" s="87"/>
      <c r="N10" s="87"/>
      <c r="O10" s="29"/>
      <c r="P10" s="29"/>
      <c r="Q10" s="25"/>
      <c r="R10" s="25"/>
      <c r="S10" s="28"/>
      <c r="T10" s="43"/>
      <c r="U10" s="26"/>
      <c r="V10" s="25"/>
    </row>
    <row r="11" spans="1:22" ht="15" customHeight="1" x14ac:dyDescent="0.15">
      <c r="A11" s="48">
        <v>46118</v>
      </c>
      <c r="B11" s="47">
        <f t="shared" si="0"/>
        <v>46118</v>
      </c>
      <c r="C11" s="33" t="s">
        <v>8</v>
      </c>
      <c r="D11" s="32" t="s">
        <v>18</v>
      </c>
      <c r="E11" s="46">
        <v>0.40138888888888891</v>
      </c>
      <c r="F11" s="25">
        <v>21</v>
      </c>
      <c r="G11" s="25">
        <v>16.7</v>
      </c>
      <c r="H11" s="31"/>
      <c r="I11" s="31"/>
      <c r="J11" s="30"/>
      <c r="K11" s="30"/>
      <c r="L11" s="44">
        <v>7.35</v>
      </c>
      <c r="M11" s="87" t="s">
        <v>7</v>
      </c>
      <c r="N11" s="87" t="s">
        <v>7</v>
      </c>
      <c r="O11" s="29">
        <v>10</v>
      </c>
      <c r="P11" s="29">
        <v>4</v>
      </c>
      <c r="Q11" s="25"/>
      <c r="R11" s="25">
        <v>35.4</v>
      </c>
      <c r="S11" s="28"/>
      <c r="T11" s="43"/>
      <c r="U11" s="26">
        <v>0.01</v>
      </c>
      <c r="V11" s="25"/>
    </row>
    <row r="12" spans="1:22" ht="15" customHeight="1" x14ac:dyDescent="0.15">
      <c r="A12" s="48">
        <v>46119</v>
      </c>
      <c r="B12" s="47">
        <f t="shared" si="0"/>
        <v>46119</v>
      </c>
      <c r="C12" s="33" t="s">
        <v>8</v>
      </c>
      <c r="D12" s="32" t="s">
        <v>8</v>
      </c>
      <c r="E12" s="46">
        <v>0.38124999999999998</v>
      </c>
      <c r="F12" s="25">
        <v>14</v>
      </c>
      <c r="G12" s="25">
        <v>16.7</v>
      </c>
      <c r="H12" s="31"/>
      <c r="I12" s="31"/>
      <c r="J12" s="45"/>
      <c r="K12" s="30"/>
      <c r="L12" s="44">
        <v>7.29</v>
      </c>
      <c r="M12" s="87" t="s">
        <v>7</v>
      </c>
      <c r="N12" s="87" t="s">
        <v>7</v>
      </c>
      <c r="O12" s="29">
        <v>8</v>
      </c>
      <c r="P12" s="29">
        <v>3</v>
      </c>
      <c r="Q12" s="25"/>
      <c r="R12" s="25">
        <v>36.6</v>
      </c>
      <c r="S12" s="28"/>
      <c r="T12" s="43"/>
      <c r="U12" s="26">
        <v>0.01</v>
      </c>
      <c r="V12" s="25"/>
    </row>
    <row r="13" spans="1:22" ht="15" customHeight="1" x14ac:dyDescent="0.15">
      <c r="A13" s="48">
        <v>46120</v>
      </c>
      <c r="B13" s="47">
        <f t="shared" si="0"/>
        <v>46120</v>
      </c>
      <c r="C13" s="33" t="s">
        <v>11</v>
      </c>
      <c r="D13" s="32" t="s">
        <v>10</v>
      </c>
      <c r="E13" s="46">
        <v>0.41249999999999998</v>
      </c>
      <c r="F13" s="25">
        <v>12.2</v>
      </c>
      <c r="G13" s="25">
        <v>14.8</v>
      </c>
      <c r="H13" s="31">
        <v>990</v>
      </c>
      <c r="I13" s="31">
        <v>88</v>
      </c>
      <c r="J13" s="45">
        <v>1.9999999999999999E-6</v>
      </c>
      <c r="K13" s="30">
        <v>1.9999999999999999E-6</v>
      </c>
      <c r="L13" s="44">
        <v>7.38</v>
      </c>
      <c r="M13" s="87" t="s">
        <v>7</v>
      </c>
      <c r="N13" s="87" t="s">
        <v>7</v>
      </c>
      <c r="O13" s="29">
        <v>8</v>
      </c>
      <c r="P13" s="29">
        <v>6</v>
      </c>
      <c r="Q13" s="25">
        <v>5.4</v>
      </c>
      <c r="R13" s="25">
        <v>37</v>
      </c>
      <c r="S13" s="28">
        <v>0.16700000000000001</v>
      </c>
      <c r="T13" s="43" t="s">
        <v>3</v>
      </c>
      <c r="U13" s="26">
        <v>0.01</v>
      </c>
      <c r="V13" s="25">
        <v>1.2</v>
      </c>
    </row>
    <row r="14" spans="1:22" ht="15" customHeight="1" x14ac:dyDescent="0.15">
      <c r="A14" s="48">
        <v>46121</v>
      </c>
      <c r="B14" s="47">
        <f t="shared" si="0"/>
        <v>46121</v>
      </c>
      <c r="C14" s="33" t="s">
        <v>8</v>
      </c>
      <c r="D14" s="32" t="s">
        <v>11</v>
      </c>
      <c r="E14" s="46">
        <v>0.3840277777777778</v>
      </c>
      <c r="F14" s="25">
        <v>16</v>
      </c>
      <c r="G14" s="25">
        <v>15.8</v>
      </c>
      <c r="H14" s="31"/>
      <c r="I14" s="31"/>
      <c r="J14" s="45"/>
      <c r="K14" s="30"/>
      <c r="L14" s="44">
        <v>7.38</v>
      </c>
      <c r="M14" s="87" t="s">
        <v>7</v>
      </c>
      <c r="N14" s="87" t="s">
        <v>7</v>
      </c>
      <c r="O14" s="29">
        <v>9</v>
      </c>
      <c r="P14" s="29">
        <v>5</v>
      </c>
      <c r="Q14" s="25"/>
      <c r="R14" s="25">
        <v>38</v>
      </c>
      <c r="S14" s="28"/>
      <c r="T14" s="43"/>
      <c r="U14" s="26" t="s">
        <v>3</v>
      </c>
      <c r="V14" s="25"/>
    </row>
    <row r="15" spans="1:22" ht="15" customHeight="1" x14ac:dyDescent="0.15">
      <c r="A15" s="48">
        <v>46122</v>
      </c>
      <c r="B15" s="47">
        <f t="shared" si="0"/>
        <v>46122</v>
      </c>
      <c r="C15" s="33" t="s">
        <v>9</v>
      </c>
      <c r="D15" s="32" t="s">
        <v>12</v>
      </c>
      <c r="E15" s="46">
        <v>0.38541666666666669</v>
      </c>
      <c r="F15" s="25">
        <v>16.100000000000001</v>
      </c>
      <c r="G15" s="25">
        <v>16.7</v>
      </c>
      <c r="H15" s="31"/>
      <c r="I15" s="31"/>
      <c r="J15" s="45"/>
      <c r="K15" s="30"/>
      <c r="L15" s="44">
        <v>7.32</v>
      </c>
      <c r="M15" s="87" t="s">
        <v>7</v>
      </c>
      <c r="N15" s="87" t="s">
        <v>7</v>
      </c>
      <c r="O15" s="29">
        <v>11</v>
      </c>
      <c r="P15" s="29">
        <v>6</v>
      </c>
      <c r="Q15" s="25"/>
      <c r="R15" s="25">
        <v>37.5</v>
      </c>
      <c r="S15" s="28"/>
      <c r="T15" s="43"/>
      <c r="U15" s="26">
        <v>0.01</v>
      </c>
      <c r="V15" s="25"/>
    </row>
    <row r="16" spans="1:22" ht="15" customHeight="1" x14ac:dyDescent="0.15">
      <c r="A16" s="48">
        <v>46123</v>
      </c>
      <c r="B16" s="47">
        <f t="shared" si="0"/>
        <v>46123</v>
      </c>
      <c r="C16" s="33"/>
      <c r="D16" s="32"/>
      <c r="E16" s="46"/>
      <c r="F16" s="25"/>
      <c r="G16" s="25"/>
      <c r="H16" s="31"/>
      <c r="I16" s="31"/>
      <c r="J16" s="45"/>
      <c r="K16" s="30"/>
      <c r="L16" s="44"/>
      <c r="M16" s="87"/>
      <c r="N16" s="87"/>
      <c r="O16" s="29"/>
      <c r="P16" s="29"/>
      <c r="Q16" s="25"/>
      <c r="R16" s="25"/>
      <c r="S16" s="28"/>
      <c r="T16" s="43"/>
      <c r="U16" s="26"/>
      <c r="V16" s="25"/>
    </row>
    <row r="17" spans="1:22" ht="15" customHeight="1" x14ac:dyDescent="0.15">
      <c r="A17" s="48">
        <v>46124</v>
      </c>
      <c r="B17" s="47">
        <f t="shared" si="0"/>
        <v>46124</v>
      </c>
      <c r="C17" s="33"/>
      <c r="D17" s="32"/>
      <c r="E17" s="46"/>
      <c r="F17" s="25"/>
      <c r="G17" s="25"/>
      <c r="H17" s="31"/>
      <c r="I17" s="31"/>
      <c r="J17" s="45"/>
      <c r="K17" s="30"/>
      <c r="L17" s="44"/>
      <c r="M17" s="87"/>
      <c r="N17" s="87"/>
      <c r="O17" s="29"/>
      <c r="P17" s="29"/>
      <c r="Q17" s="25"/>
      <c r="R17" s="25"/>
      <c r="S17" s="28"/>
      <c r="T17" s="43"/>
      <c r="U17" s="26"/>
      <c r="V17" s="25"/>
    </row>
    <row r="18" spans="1:22" ht="15" customHeight="1" x14ac:dyDescent="0.15">
      <c r="A18" s="48">
        <v>46125</v>
      </c>
      <c r="B18" s="47">
        <f t="shared" si="0"/>
        <v>46125</v>
      </c>
      <c r="C18" s="33" t="s">
        <v>8</v>
      </c>
      <c r="D18" s="32" t="s">
        <v>8</v>
      </c>
      <c r="E18" s="46">
        <v>0.38194444444444442</v>
      </c>
      <c r="F18" s="25">
        <v>19.2</v>
      </c>
      <c r="G18" s="25">
        <v>16.899999999999999</v>
      </c>
      <c r="H18" s="31"/>
      <c r="I18" s="31"/>
      <c r="J18" s="45"/>
      <c r="K18" s="30"/>
      <c r="L18" s="44">
        <v>7.32</v>
      </c>
      <c r="M18" s="87" t="s">
        <v>7</v>
      </c>
      <c r="N18" s="87" t="s">
        <v>7</v>
      </c>
      <c r="O18" s="29">
        <v>14</v>
      </c>
      <c r="P18" s="29">
        <v>8</v>
      </c>
      <c r="Q18" s="25"/>
      <c r="R18" s="25">
        <v>36.5</v>
      </c>
      <c r="S18" s="28"/>
      <c r="T18" s="43"/>
      <c r="U18" s="26">
        <v>0.02</v>
      </c>
      <c r="V18" s="25"/>
    </row>
    <row r="19" spans="1:22" ht="15" customHeight="1" x14ac:dyDescent="0.15">
      <c r="A19" s="48">
        <v>46126</v>
      </c>
      <c r="B19" s="47">
        <f t="shared" si="0"/>
        <v>46126</v>
      </c>
      <c r="C19" s="33" t="s">
        <v>11</v>
      </c>
      <c r="D19" s="32" t="s">
        <v>8</v>
      </c>
      <c r="E19" s="46">
        <v>0.38611111111111113</v>
      </c>
      <c r="F19" s="25">
        <v>16.7</v>
      </c>
      <c r="G19" s="25">
        <v>17</v>
      </c>
      <c r="H19" s="31"/>
      <c r="I19" s="31"/>
      <c r="J19" s="45"/>
      <c r="K19" s="30"/>
      <c r="L19" s="44">
        <v>7.35</v>
      </c>
      <c r="M19" s="87" t="s">
        <v>17</v>
      </c>
      <c r="N19" s="87" t="s">
        <v>7</v>
      </c>
      <c r="O19" s="29">
        <v>12</v>
      </c>
      <c r="P19" s="29">
        <v>6</v>
      </c>
      <c r="Q19" s="25"/>
      <c r="R19" s="25">
        <v>37.4</v>
      </c>
      <c r="S19" s="28"/>
      <c r="T19" s="43"/>
      <c r="U19" s="26">
        <v>0.01</v>
      </c>
      <c r="V19" s="25"/>
    </row>
    <row r="20" spans="1:22" ht="15" customHeight="1" x14ac:dyDescent="0.15">
      <c r="A20" s="48">
        <v>46127</v>
      </c>
      <c r="B20" s="47">
        <f t="shared" si="0"/>
        <v>46127</v>
      </c>
      <c r="C20" s="33" t="s">
        <v>9</v>
      </c>
      <c r="D20" s="32" t="s">
        <v>13</v>
      </c>
      <c r="E20" s="46">
        <v>0.4201388888888889</v>
      </c>
      <c r="F20" s="25">
        <v>17.8</v>
      </c>
      <c r="G20" s="25">
        <v>18</v>
      </c>
      <c r="H20" s="31"/>
      <c r="I20" s="31"/>
      <c r="J20" s="45"/>
      <c r="K20" s="30"/>
      <c r="L20" s="44">
        <v>7.41</v>
      </c>
      <c r="M20" s="87" t="s">
        <v>16</v>
      </c>
      <c r="N20" s="87" t="s">
        <v>15</v>
      </c>
      <c r="O20" s="29">
        <v>10</v>
      </c>
      <c r="P20" s="29">
        <v>6</v>
      </c>
      <c r="Q20" s="25">
        <v>5.9</v>
      </c>
      <c r="R20" s="25">
        <v>37</v>
      </c>
      <c r="S20" s="28">
        <v>0.17499999999999999</v>
      </c>
      <c r="T20" s="43" t="s">
        <v>3</v>
      </c>
      <c r="U20" s="26">
        <v>0.02</v>
      </c>
      <c r="V20" s="25">
        <v>1.4</v>
      </c>
    </row>
    <row r="21" spans="1:22" ht="15" customHeight="1" x14ac:dyDescent="0.15">
      <c r="A21" s="48">
        <v>46128</v>
      </c>
      <c r="B21" s="47">
        <f t="shared" si="0"/>
        <v>46128</v>
      </c>
      <c r="C21" s="33" t="s">
        <v>11</v>
      </c>
      <c r="D21" s="32" t="s">
        <v>9</v>
      </c>
      <c r="E21" s="46">
        <v>0.3888888888888889</v>
      </c>
      <c r="F21" s="25">
        <v>18</v>
      </c>
      <c r="G21" s="25">
        <v>17.2</v>
      </c>
      <c r="H21" s="31"/>
      <c r="I21" s="31"/>
      <c r="J21" s="45"/>
      <c r="K21" s="30"/>
      <c r="L21" s="44">
        <v>7.31</v>
      </c>
      <c r="M21" s="87" t="s">
        <v>7</v>
      </c>
      <c r="N21" s="87" t="s">
        <v>7</v>
      </c>
      <c r="O21" s="29">
        <v>35</v>
      </c>
      <c r="P21" s="29">
        <v>15</v>
      </c>
      <c r="Q21" s="25"/>
      <c r="R21" s="25">
        <v>33.299999999999997</v>
      </c>
      <c r="S21" s="28"/>
      <c r="T21" s="43"/>
      <c r="U21" s="26" t="s">
        <v>3</v>
      </c>
      <c r="V21" s="25"/>
    </row>
    <row r="22" spans="1:22" ht="15" customHeight="1" x14ac:dyDescent="0.15">
      <c r="A22" s="48">
        <v>46129</v>
      </c>
      <c r="B22" s="47">
        <f t="shared" si="0"/>
        <v>46129</v>
      </c>
      <c r="C22" s="33" t="s">
        <v>11</v>
      </c>
      <c r="D22" s="32" t="s">
        <v>11</v>
      </c>
      <c r="E22" s="46">
        <v>0.3923611111111111</v>
      </c>
      <c r="F22" s="25">
        <v>20.6</v>
      </c>
      <c r="G22" s="25">
        <v>17.5</v>
      </c>
      <c r="H22" s="31"/>
      <c r="I22" s="31"/>
      <c r="J22" s="45"/>
      <c r="K22" s="30"/>
      <c r="L22" s="44">
        <v>7.29</v>
      </c>
      <c r="M22" s="87" t="s">
        <v>7</v>
      </c>
      <c r="N22" s="87" t="s">
        <v>7</v>
      </c>
      <c r="O22" s="29">
        <v>14</v>
      </c>
      <c r="P22" s="29">
        <v>8</v>
      </c>
      <c r="Q22" s="25"/>
      <c r="R22" s="25">
        <v>30.7</v>
      </c>
      <c r="S22" s="28"/>
      <c r="T22" s="43"/>
      <c r="U22" s="26">
        <v>0.02</v>
      </c>
      <c r="V22" s="25"/>
    </row>
    <row r="23" spans="1:22" ht="15" customHeight="1" x14ac:dyDescent="0.15">
      <c r="A23" s="48">
        <v>46130</v>
      </c>
      <c r="B23" s="47">
        <f t="shared" si="0"/>
        <v>46130</v>
      </c>
      <c r="C23" s="33"/>
      <c r="D23" s="32"/>
      <c r="E23" s="46"/>
      <c r="F23" s="25"/>
      <c r="G23" s="25"/>
      <c r="H23" s="31"/>
      <c r="I23" s="31"/>
      <c r="J23" s="45"/>
      <c r="K23" s="30"/>
      <c r="L23" s="44"/>
      <c r="M23" s="87"/>
      <c r="N23" s="87"/>
      <c r="O23" s="29"/>
      <c r="P23" s="29"/>
      <c r="Q23" s="25"/>
      <c r="R23" s="25"/>
      <c r="S23" s="28"/>
      <c r="T23" s="43"/>
      <c r="U23" s="26"/>
      <c r="V23" s="25"/>
    </row>
    <row r="24" spans="1:22" ht="15" customHeight="1" x14ac:dyDescent="0.15">
      <c r="A24" s="48">
        <v>46131</v>
      </c>
      <c r="B24" s="47">
        <f t="shared" si="0"/>
        <v>46131</v>
      </c>
      <c r="C24" s="33"/>
      <c r="D24" s="32"/>
      <c r="E24" s="46"/>
      <c r="F24" s="25"/>
      <c r="G24" s="25"/>
      <c r="H24" s="31"/>
      <c r="I24" s="31"/>
      <c r="J24" s="45"/>
      <c r="K24" s="30"/>
      <c r="L24" s="44"/>
      <c r="M24" s="87"/>
      <c r="N24" s="87"/>
      <c r="O24" s="29"/>
      <c r="P24" s="29"/>
      <c r="Q24" s="25"/>
      <c r="R24" s="25"/>
      <c r="S24" s="28"/>
      <c r="T24" s="43"/>
      <c r="U24" s="26"/>
      <c r="V24" s="25"/>
    </row>
    <row r="25" spans="1:22" ht="15" customHeight="1" x14ac:dyDescent="0.15">
      <c r="A25" s="48">
        <v>46132</v>
      </c>
      <c r="B25" s="47">
        <f t="shared" si="0"/>
        <v>46132</v>
      </c>
      <c r="C25" s="33" t="s">
        <v>11</v>
      </c>
      <c r="D25" s="32" t="s">
        <v>8</v>
      </c>
      <c r="E25" s="46">
        <v>0.38541666666666669</v>
      </c>
      <c r="F25" s="25">
        <v>24</v>
      </c>
      <c r="G25" s="25">
        <v>19.2</v>
      </c>
      <c r="H25" s="31"/>
      <c r="I25" s="31"/>
      <c r="J25" s="45"/>
      <c r="K25" s="30"/>
      <c r="L25" s="44">
        <v>7.3</v>
      </c>
      <c r="M25" s="87" t="s">
        <v>7</v>
      </c>
      <c r="N25" s="87" t="s">
        <v>7</v>
      </c>
      <c r="O25" s="29">
        <v>8</v>
      </c>
      <c r="P25" s="29">
        <v>6</v>
      </c>
      <c r="Q25" s="25"/>
      <c r="R25" s="25">
        <v>37.6</v>
      </c>
      <c r="S25" s="28"/>
      <c r="T25" s="43"/>
      <c r="U25" s="26" t="s">
        <v>3</v>
      </c>
      <c r="V25" s="25"/>
    </row>
    <row r="26" spans="1:22" ht="15" customHeight="1" x14ac:dyDescent="0.15">
      <c r="A26" s="48">
        <v>46133</v>
      </c>
      <c r="B26" s="47">
        <f t="shared" si="0"/>
        <v>46133</v>
      </c>
      <c r="C26" s="33" t="s">
        <v>8</v>
      </c>
      <c r="D26" s="32" t="s">
        <v>8</v>
      </c>
      <c r="E26" s="46">
        <v>0.38263888888888886</v>
      </c>
      <c r="F26" s="25">
        <v>17.8</v>
      </c>
      <c r="G26" s="25">
        <v>18</v>
      </c>
      <c r="H26" s="31"/>
      <c r="I26" s="31"/>
      <c r="J26" s="45"/>
      <c r="K26" s="30"/>
      <c r="L26" s="44">
        <v>7.28</v>
      </c>
      <c r="M26" s="87" t="s">
        <v>7</v>
      </c>
      <c r="N26" s="87" t="s">
        <v>7</v>
      </c>
      <c r="O26" s="29">
        <v>12</v>
      </c>
      <c r="P26" s="29">
        <v>7</v>
      </c>
      <c r="Q26" s="25"/>
      <c r="R26" s="25">
        <v>38.1</v>
      </c>
      <c r="S26" s="28"/>
      <c r="T26" s="43"/>
      <c r="U26" s="26">
        <v>0.01</v>
      </c>
      <c r="V26" s="25"/>
    </row>
    <row r="27" spans="1:22" ht="15" customHeight="1" x14ac:dyDescent="0.15">
      <c r="A27" s="48">
        <v>46134</v>
      </c>
      <c r="B27" s="47">
        <f t="shared" si="0"/>
        <v>46134</v>
      </c>
      <c r="C27" s="33" t="s">
        <v>8</v>
      </c>
      <c r="D27" s="32" t="s">
        <v>14</v>
      </c>
      <c r="E27" s="46">
        <v>0.39027777777777778</v>
      </c>
      <c r="F27" s="25">
        <v>19</v>
      </c>
      <c r="G27" s="25">
        <v>17.899999999999999</v>
      </c>
      <c r="H27" s="31"/>
      <c r="I27" s="31"/>
      <c r="J27" s="45"/>
      <c r="K27" s="30"/>
      <c r="L27" s="44">
        <v>7.33</v>
      </c>
      <c r="M27" s="87" t="s">
        <v>7</v>
      </c>
      <c r="N27" s="87" t="s">
        <v>7</v>
      </c>
      <c r="O27" s="29">
        <v>16</v>
      </c>
      <c r="P27" s="29">
        <v>4</v>
      </c>
      <c r="Q27" s="25">
        <v>5.7</v>
      </c>
      <c r="R27" s="25">
        <v>38.4</v>
      </c>
      <c r="S27" s="28">
        <v>0.17499999999999999</v>
      </c>
      <c r="T27" s="43">
        <v>0.03</v>
      </c>
      <c r="U27" s="26">
        <v>0.01</v>
      </c>
      <c r="V27" s="25">
        <v>1.6</v>
      </c>
    </row>
    <row r="28" spans="1:22" ht="15" customHeight="1" x14ac:dyDescent="0.15">
      <c r="A28" s="48">
        <v>46135</v>
      </c>
      <c r="B28" s="47">
        <f t="shared" si="0"/>
        <v>46135</v>
      </c>
      <c r="C28" s="33" t="s">
        <v>9</v>
      </c>
      <c r="D28" s="32" t="s">
        <v>13</v>
      </c>
      <c r="E28" s="46">
        <v>0.38680555555555557</v>
      </c>
      <c r="F28" s="25">
        <v>15.1</v>
      </c>
      <c r="G28" s="25">
        <v>17.600000000000001</v>
      </c>
      <c r="H28" s="31"/>
      <c r="I28" s="31"/>
      <c r="J28" s="45"/>
      <c r="K28" s="30"/>
      <c r="L28" s="44">
        <v>7.31</v>
      </c>
      <c r="M28" s="87" t="s">
        <v>7</v>
      </c>
      <c r="N28" s="87" t="s">
        <v>7</v>
      </c>
      <c r="O28" s="29">
        <v>12</v>
      </c>
      <c r="P28" s="29">
        <v>4</v>
      </c>
      <c r="Q28" s="25"/>
      <c r="R28" s="25">
        <v>38.200000000000003</v>
      </c>
      <c r="S28" s="28"/>
      <c r="T28" s="43"/>
      <c r="U28" s="26">
        <v>0.01</v>
      </c>
      <c r="V28" s="25"/>
    </row>
    <row r="29" spans="1:22" ht="15" customHeight="1" x14ac:dyDescent="0.15">
      <c r="A29" s="48">
        <v>46136</v>
      </c>
      <c r="B29" s="47">
        <f t="shared" si="0"/>
        <v>46136</v>
      </c>
      <c r="C29" s="33" t="s">
        <v>8</v>
      </c>
      <c r="D29" s="32" t="s">
        <v>9</v>
      </c>
      <c r="E29" s="46">
        <v>0.3840277777777778</v>
      </c>
      <c r="F29" s="25">
        <v>16.2</v>
      </c>
      <c r="G29" s="25">
        <v>16.600000000000001</v>
      </c>
      <c r="H29" s="31"/>
      <c r="I29" s="31"/>
      <c r="J29" s="45"/>
      <c r="K29" s="30"/>
      <c r="L29" s="44">
        <v>7.28</v>
      </c>
      <c r="M29" s="87" t="s">
        <v>7</v>
      </c>
      <c r="N29" s="87" t="s">
        <v>7</v>
      </c>
      <c r="O29" s="29">
        <v>56</v>
      </c>
      <c r="P29" s="29">
        <v>48</v>
      </c>
      <c r="Q29" s="25"/>
      <c r="R29" s="25">
        <v>31.6</v>
      </c>
      <c r="S29" s="28"/>
      <c r="T29" s="43"/>
      <c r="U29" s="26" t="s">
        <v>3</v>
      </c>
      <c r="V29" s="25"/>
    </row>
    <row r="30" spans="1:22" ht="15" customHeight="1" x14ac:dyDescent="0.15">
      <c r="A30" s="48">
        <v>46137</v>
      </c>
      <c r="B30" s="47">
        <f t="shared" si="0"/>
        <v>46137</v>
      </c>
      <c r="C30" s="33"/>
      <c r="D30" s="32"/>
      <c r="E30" s="46"/>
      <c r="F30" s="25"/>
      <c r="G30" s="25"/>
      <c r="H30" s="31"/>
      <c r="I30" s="31"/>
      <c r="J30" s="45"/>
      <c r="K30" s="30"/>
      <c r="L30" s="44"/>
      <c r="M30" s="87"/>
      <c r="N30" s="87"/>
      <c r="O30" s="29"/>
      <c r="P30" s="29"/>
      <c r="Q30" s="25"/>
      <c r="R30" s="25"/>
      <c r="S30" s="28"/>
      <c r="T30" s="43"/>
      <c r="U30" s="26"/>
      <c r="V30" s="25"/>
    </row>
    <row r="31" spans="1:22" ht="15" customHeight="1" x14ac:dyDescent="0.15">
      <c r="A31" s="48">
        <v>46138</v>
      </c>
      <c r="B31" s="47">
        <f t="shared" si="0"/>
        <v>46138</v>
      </c>
      <c r="C31" s="33"/>
      <c r="D31" s="32"/>
      <c r="E31" s="46"/>
      <c r="F31" s="25"/>
      <c r="G31" s="25"/>
      <c r="H31" s="31"/>
      <c r="I31" s="31"/>
      <c r="J31" s="45"/>
      <c r="K31" s="30"/>
      <c r="L31" s="44"/>
      <c r="M31" s="87"/>
      <c r="N31" s="87"/>
      <c r="O31" s="29"/>
      <c r="P31" s="29"/>
      <c r="Q31" s="25"/>
      <c r="R31" s="25"/>
      <c r="S31" s="28"/>
      <c r="T31" s="27"/>
      <c r="U31" s="26"/>
      <c r="V31" s="25"/>
    </row>
    <row r="32" spans="1:22" ht="15" customHeight="1" x14ac:dyDescent="0.15">
      <c r="A32" s="48">
        <v>46139</v>
      </c>
      <c r="B32" s="47">
        <f t="shared" si="0"/>
        <v>46139</v>
      </c>
      <c r="C32" s="33" t="s">
        <v>8</v>
      </c>
      <c r="D32" s="32" t="s">
        <v>12</v>
      </c>
      <c r="E32" s="46">
        <v>0.38124999999999998</v>
      </c>
      <c r="F32" s="25">
        <v>18</v>
      </c>
      <c r="G32" s="25">
        <v>17.899999999999999</v>
      </c>
      <c r="H32" s="31"/>
      <c r="I32" s="31"/>
      <c r="J32" s="45"/>
      <c r="K32" s="30"/>
      <c r="L32" s="44">
        <v>7.18</v>
      </c>
      <c r="M32" s="87" t="s">
        <v>7</v>
      </c>
      <c r="N32" s="87" t="s">
        <v>7</v>
      </c>
      <c r="O32" s="29">
        <v>40</v>
      </c>
      <c r="P32" s="29">
        <v>20</v>
      </c>
      <c r="Q32" s="25"/>
      <c r="R32" s="25">
        <v>31.6</v>
      </c>
      <c r="S32" s="28"/>
      <c r="T32" s="43"/>
      <c r="U32" s="26" t="s">
        <v>3</v>
      </c>
      <c r="V32" s="25"/>
    </row>
    <row r="33" spans="1:23" ht="15" customHeight="1" x14ac:dyDescent="0.15">
      <c r="A33" s="48">
        <v>46140</v>
      </c>
      <c r="B33" s="47">
        <f t="shared" si="0"/>
        <v>46140</v>
      </c>
      <c r="C33" s="33" t="s">
        <v>11</v>
      </c>
      <c r="D33" s="32" t="s">
        <v>10</v>
      </c>
      <c r="E33" s="46">
        <v>0.38333333333333336</v>
      </c>
      <c r="F33" s="25">
        <v>21.3</v>
      </c>
      <c r="G33" s="25">
        <v>17.5</v>
      </c>
      <c r="H33" s="31"/>
      <c r="I33" s="31"/>
      <c r="J33" s="45"/>
      <c r="K33" s="30"/>
      <c r="L33" s="44">
        <v>7.33</v>
      </c>
      <c r="M33" s="87" t="s">
        <v>7</v>
      </c>
      <c r="N33" s="87" t="s">
        <v>7</v>
      </c>
      <c r="O33" s="29">
        <v>24</v>
      </c>
      <c r="P33" s="29">
        <v>12</v>
      </c>
      <c r="Q33" s="25"/>
      <c r="R33" s="25">
        <v>33.6</v>
      </c>
      <c r="S33" s="28"/>
      <c r="T33" s="43"/>
      <c r="U33" s="26" t="s">
        <v>3</v>
      </c>
      <c r="V33" s="25"/>
    </row>
    <row r="34" spans="1:23" ht="15" customHeight="1" x14ac:dyDescent="0.15">
      <c r="A34" s="48">
        <v>46141</v>
      </c>
      <c r="B34" s="47">
        <f>IF(A34="","",A34)</f>
        <v>46141</v>
      </c>
      <c r="C34" s="33"/>
      <c r="D34" s="32"/>
      <c r="E34" s="46"/>
      <c r="F34" s="25"/>
      <c r="G34" s="25"/>
      <c r="H34" s="31"/>
      <c r="I34" s="31"/>
      <c r="J34" s="45"/>
      <c r="K34" s="30"/>
      <c r="L34" s="44"/>
      <c r="M34" s="87"/>
      <c r="N34" s="87"/>
      <c r="O34" s="29"/>
      <c r="P34" s="29"/>
      <c r="Q34" s="25"/>
      <c r="R34" s="25"/>
      <c r="S34" s="28"/>
      <c r="T34" s="27"/>
      <c r="U34" s="26"/>
      <c r="V34" s="25"/>
    </row>
    <row r="35" spans="1:23" ht="15" customHeight="1" x14ac:dyDescent="0.15">
      <c r="A35" s="48">
        <v>46142</v>
      </c>
      <c r="B35" s="47">
        <f>IF(A35="","",A35)</f>
        <v>46142</v>
      </c>
      <c r="C35" s="33" t="s">
        <v>9</v>
      </c>
      <c r="D35" s="32" t="s">
        <v>8</v>
      </c>
      <c r="E35" s="46">
        <v>0.39305555555555555</v>
      </c>
      <c r="F35" s="25">
        <v>14</v>
      </c>
      <c r="G35" s="25">
        <v>17.8</v>
      </c>
      <c r="H35" s="31"/>
      <c r="I35" s="31"/>
      <c r="J35" s="45"/>
      <c r="K35" s="30"/>
      <c r="L35" s="44">
        <v>7.31</v>
      </c>
      <c r="M35" s="87" t="s">
        <v>7</v>
      </c>
      <c r="N35" s="87" t="s">
        <v>7</v>
      </c>
      <c r="O35" s="29">
        <v>16</v>
      </c>
      <c r="P35" s="29">
        <v>10</v>
      </c>
      <c r="Q35" s="25">
        <v>7.1</v>
      </c>
      <c r="R35" s="25">
        <v>36.1</v>
      </c>
      <c r="S35" s="28">
        <v>0.22800000000000001</v>
      </c>
      <c r="T35" s="43">
        <v>0.03</v>
      </c>
      <c r="U35" s="26" t="s">
        <v>3</v>
      </c>
      <c r="V35" s="25">
        <v>1.4</v>
      </c>
    </row>
    <row r="36" spans="1:23" ht="15" customHeight="1" x14ac:dyDescent="0.15">
      <c r="A36" s="48"/>
      <c r="B36" s="47" t="str">
        <f>IF(A36="","",A36)</f>
        <v/>
      </c>
      <c r="C36" s="33"/>
      <c r="D36" s="32"/>
      <c r="E36" s="46"/>
      <c r="F36" s="25"/>
      <c r="G36" s="25"/>
      <c r="H36" s="31"/>
      <c r="I36" s="31"/>
      <c r="J36" s="45"/>
      <c r="K36" s="30"/>
      <c r="L36" s="44"/>
      <c r="M36" s="87"/>
      <c r="N36" s="87"/>
      <c r="O36" s="29"/>
      <c r="P36" s="29"/>
      <c r="Q36" s="25"/>
      <c r="R36" s="25"/>
      <c r="S36" s="20"/>
      <c r="T36" s="43"/>
      <c r="U36" s="18"/>
      <c r="V36" s="25"/>
    </row>
    <row r="37" spans="1:23" ht="15" customHeight="1" x14ac:dyDescent="0.15">
      <c r="A37" s="42" t="s">
        <v>6</v>
      </c>
      <c r="B37" s="42"/>
      <c r="C37" s="41"/>
      <c r="D37" s="40"/>
      <c r="E37" s="35"/>
      <c r="F37" s="35">
        <v>24</v>
      </c>
      <c r="G37" s="35">
        <v>19.2</v>
      </c>
      <c r="H37" s="39"/>
      <c r="I37" s="39"/>
      <c r="J37" s="38"/>
      <c r="K37" s="38"/>
      <c r="L37" s="35">
        <v>7.41</v>
      </c>
      <c r="M37" s="35"/>
      <c r="N37" s="35"/>
      <c r="O37" s="37">
        <v>56</v>
      </c>
      <c r="P37" s="37">
        <v>48</v>
      </c>
      <c r="Q37" s="35">
        <v>7.1</v>
      </c>
      <c r="R37" s="35">
        <v>38.4</v>
      </c>
      <c r="S37" s="28">
        <v>0.22800000000000001</v>
      </c>
      <c r="T37" s="36">
        <v>0.06</v>
      </c>
      <c r="U37" s="26">
        <v>0.02</v>
      </c>
      <c r="V37" s="35">
        <v>1.6</v>
      </c>
    </row>
    <row r="38" spans="1:23" ht="15" customHeight="1" x14ac:dyDescent="0.15">
      <c r="A38" s="34" t="s">
        <v>5</v>
      </c>
      <c r="B38" s="34"/>
      <c r="C38" s="33"/>
      <c r="D38" s="32"/>
      <c r="E38" s="25"/>
      <c r="F38" s="25">
        <v>12.2</v>
      </c>
      <c r="G38" s="25">
        <v>14.7</v>
      </c>
      <c r="H38" s="31"/>
      <c r="I38" s="31"/>
      <c r="J38" s="30"/>
      <c r="K38" s="30"/>
      <c r="L38" s="25">
        <v>7.18</v>
      </c>
      <c r="M38" s="25"/>
      <c r="N38" s="25"/>
      <c r="O38" s="29">
        <v>8</v>
      </c>
      <c r="P38" s="29">
        <v>3</v>
      </c>
      <c r="Q38" s="25">
        <v>5.4</v>
      </c>
      <c r="R38" s="25">
        <v>30.7</v>
      </c>
      <c r="S38" s="28">
        <v>0.16200000000000001</v>
      </c>
      <c r="T38" s="27" t="s">
        <v>3</v>
      </c>
      <c r="U38" s="26" t="s">
        <v>3</v>
      </c>
      <c r="V38" s="25">
        <v>1.2</v>
      </c>
    </row>
    <row r="39" spans="1:23" ht="15" customHeight="1" x14ac:dyDescent="0.15">
      <c r="A39" s="16" t="s">
        <v>4</v>
      </c>
      <c r="B39" s="16"/>
      <c r="C39" s="24"/>
      <c r="D39" s="23"/>
      <c r="E39" s="17"/>
      <c r="F39" s="17">
        <v>17.128599999999999</v>
      </c>
      <c r="G39" s="17">
        <v>16.957100000000001</v>
      </c>
      <c r="H39" s="22">
        <v>990</v>
      </c>
      <c r="I39" s="22">
        <v>88</v>
      </c>
      <c r="J39" s="21">
        <v>1.9999999999999999E-6</v>
      </c>
      <c r="K39" s="21">
        <v>1.9999999999999999E-6</v>
      </c>
      <c r="L39" s="17">
        <v>7.3228600000000004</v>
      </c>
      <c r="M39" s="17"/>
      <c r="N39" s="17"/>
      <c r="O39" s="15">
        <v>19.095199999999998</v>
      </c>
      <c r="P39" s="15">
        <v>10.1905</v>
      </c>
      <c r="Q39" s="17">
        <v>5.96</v>
      </c>
      <c r="R39" s="17">
        <v>35.719000000000001</v>
      </c>
      <c r="S39" s="20">
        <v>0.18140000000000001</v>
      </c>
      <c r="T39" s="19">
        <v>2.4E-2</v>
      </c>
      <c r="U39" s="18" t="s">
        <v>3</v>
      </c>
      <c r="V39" s="17">
        <v>1.44</v>
      </c>
    </row>
    <row r="40" spans="1:23" ht="15" customHeight="1" x14ac:dyDescent="0.15">
      <c r="A40" s="16" t="s">
        <v>2</v>
      </c>
      <c r="B40" s="16"/>
      <c r="C40" s="15"/>
      <c r="D40" s="15"/>
      <c r="E40" s="15"/>
      <c r="F40" s="15">
        <v>21</v>
      </c>
      <c r="G40" s="15">
        <v>21</v>
      </c>
      <c r="H40" s="15">
        <v>1</v>
      </c>
      <c r="I40" s="15">
        <v>1</v>
      </c>
      <c r="J40" s="15">
        <v>1</v>
      </c>
      <c r="K40" s="15">
        <v>1</v>
      </c>
      <c r="L40" s="15">
        <v>21</v>
      </c>
      <c r="M40" s="15">
        <v>21</v>
      </c>
      <c r="N40" s="15">
        <v>21</v>
      </c>
      <c r="O40" s="15">
        <v>21</v>
      </c>
      <c r="P40" s="15">
        <v>21</v>
      </c>
      <c r="Q40" s="15">
        <v>5</v>
      </c>
      <c r="R40" s="15">
        <v>21</v>
      </c>
      <c r="S40" s="15">
        <v>5</v>
      </c>
      <c r="T40" s="15">
        <v>5</v>
      </c>
      <c r="U40" s="15">
        <v>21</v>
      </c>
      <c r="V40" s="15">
        <v>5</v>
      </c>
    </row>
    <row r="41" spans="1:23" ht="20.25" customHeight="1" x14ac:dyDescent="0.15">
      <c r="A41" s="14" t="s">
        <v>1</v>
      </c>
      <c r="V41" s="13" t="s">
        <v>0</v>
      </c>
    </row>
    <row r="42" spans="1:23" ht="15" customHeight="1" x14ac:dyDescent="0.15">
      <c r="A42" s="12"/>
      <c r="C42" s="10"/>
      <c r="D42" s="10"/>
      <c r="E42" s="11"/>
      <c r="F42" s="10"/>
      <c r="G42" s="10"/>
      <c r="H42" s="10"/>
      <c r="I42" s="10"/>
      <c r="J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3" ht="15" customHeight="1" x14ac:dyDescent="0.15">
      <c r="A43" s="8"/>
    </row>
    <row r="44" spans="1:23" ht="15" customHeight="1" x14ac:dyDescent="0.15">
      <c r="A44" s="8"/>
      <c r="F44" s="9"/>
    </row>
    <row r="45" spans="1:23" ht="15" customHeight="1" x14ac:dyDescent="0.15">
      <c r="A45" s="8"/>
    </row>
    <row r="46" spans="1:23" ht="15" customHeight="1" x14ac:dyDescent="0.15">
      <c r="A46" s="8"/>
    </row>
    <row r="47" spans="1:23" ht="15" customHeight="1" x14ac:dyDescent="0.15">
      <c r="A47" s="8"/>
    </row>
    <row r="48" spans="1:23" x14ac:dyDescent="0.15">
      <c r="A48"/>
      <c r="B48"/>
      <c r="C48"/>
      <c r="D48"/>
      <c r="E48" s="7"/>
      <c r="F48" s="2"/>
      <c r="G48"/>
      <c r="H48"/>
      <c r="I48"/>
      <c r="J48" s="2"/>
      <c r="L48" s="2"/>
      <c r="M48"/>
      <c r="N48"/>
      <c r="O48"/>
      <c r="P48"/>
      <c r="Q48"/>
      <c r="R48"/>
      <c r="S48" s="4"/>
      <c r="T48" s="3"/>
      <c r="U48"/>
      <c r="V48" s="2"/>
      <c r="W48" s="2"/>
    </row>
    <row r="49" spans="1:23" x14ac:dyDescent="0.15">
      <c r="A49"/>
      <c r="B49"/>
      <c r="C49"/>
      <c r="D49"/>
      <c r="E49"/>
      <c r="F49" s="2"/>
      <c r="G49"/>
      <c r="H49"/>
      <c r="I49"/>
      <c r="J49" s="2"/>
      <c r="L49" s="2"/>
      <c r="M49"/>
      <c r="N49"/>
      <c r="O49"/>
      <c r="P49"/>
      <c r="Q49"/>
      <c r="R49"/>
      <c r="S49" s="4"/>
      <c r="T49" s="3"/>
      <c r="U49"/>
      <c r="V49" s="2"/>
      <c r="W49" s="2"/>
    </row>
    <row r="50" spans="1:23" x14ac:dyDescent="0.15">
      <c r="A50"/>
      <c r="B50"/>
      <c r="C50"/>
      <c r="D50"/>
      <c r="E50" s="2"/>
      <c r="F50" s="2"/>
      <c r="G50" s="2"/>
      <c r="H50"/>
      <c r="I50"/>
      <c r="J50" s="6"/>
      <c r="K50" s="6"/>
      <c r="L50" s="2"/>
      <c r="M50"/>
      <c r="N50"/>
      <c r="O50" s="5"/>
      <c r="P50" s="5"/>
      <c r="Q50" s="2"/>
      <c r="R50" s="2"/>
      <c r="S50" s="4"/>
      <c r="T50" s="3"/>
      <c r="U50" s="3"/>
      <c r="V50" s="2"/>
      <c r="W50" s="2"/>
    </row>
    <row r="51" spans="1:23" x14ac:dyDescent="0.15">
      <c r="A51"/>
      <c r="B51"/>
      <c r="C51"/>
      <c r="D51"/>
      <c r="E51"/>
      <c r="F51"/>
      <c r="G51"/>
      <c r="H51"/>
      <c r="I51"/>
      <c r="J51"/>
      <c r="L51"/>
      <c r="M51"/>
      <c r="N51"/>
      <c r="O51"/>
      <c r="P51"/>
      <c r="Q51"/>
      <c r="R51"/>
      <c r="S51"/>
      <c r="T51"/>
      <c r="U51"/>
      <c r="V51"/>
    </row>
    <row r="52" spans="1:23" x14ac:dyDescent="0.15">
      <c r="A52"/>
      <c r="B52"/>
      <c r="C52"/>
      <c r="D52"/>
      <c r="E52"/>
      <c r="F52"/>
      <c r="G52"/>
      <c r="H52"/>
      <c r="I52"/>
      <c r="J52"/>
      <c r="L52"/>
      <c r="M52"/>
      <c r="N52"/>
      <c r="O52"/>
      <c r="P52"/>
      <c r="Q52"/>
      <c r="R52"/>
      <c r="S52"/>
      <c r="T52"/>
      <c r="U52"/>
      <c r="V52"/>
    </row>
  </sheetData>
  <mergeCells count="13">
    <mergeCell ref="F3:F4"/>
    <mergeCell ref="M3:M5"/>
    <mergeCell ref="N3:N5"/>
    <mergeCell ref="T2:U2"/>
    <mergeCell ref="L3:L4"/>
    <mergeCell ref="O3:O4"/>
    <mergeCell ref="P3:P4"/>
    <mergeCell ref="R3:R4"/>
    <mergeCell ref="K3:K4"/>
    <mergeCell ref="J3:J4"/>
    <mergeCell ref="I3:I4"/>
    <mergeCell ref="H3:H4"/>
    <mergeCell ref="G3:G4"/>
  </mergeCells>
  <phoneticPr fontId="2"/>
  <pageMargins left="0.75" right="0.75" top="1" bottom="1" header="0.51200000000000001" footer="0.51200000000000001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54F2-1100-49E6-81FF-A2AC8A641945}">
  <sheetPr codeName="Sheet13">
    <pageSetUpPr fitToPage="1"/>
  </sheetPr>
  <dimension ref="A1:S51"/>
  <sheetViews>
    <sheetView view="pageBreakPreview" zoomScale="85" zoomScaleNormal="85" workbookViewId="0"/>
  </sheetViews>
  <sheetFormatPr defaultRowHeight="13.5" x14ac:dyDescent="0.15"/>
  <cols>
    <col min="1" max="2" width="4.125" style="1" customWidth="1"/>
    <col min="3" max="3" width="7" style="1" customWidth="1"/>
    <col min="4" max="6" width="7.875" style="1" customWidth="1"/>
    <col min="7" max="7" width="9.5" customWidth="1"/>
    <col min="8" max="8" width="10.25" bestFit="1" customWidth="1"/>
    <col min="9" max="18" width="7.875" style="1" customWidth="1"/>
    <col min="21" max="21" width="9" customWidth="1"/>
  </cols>
  <sheetData>
    <row r="1" spans="1:18" ht="15" customHeight="1" x14ac:dyDescent="0.15">
      <c r="B1" s="63" t="s">
        <v>73</v>
      </c>
      <c r="C1" s="85"/>
      <c r="D1" s="85"/>
      <c r="F1" s="62">
        <f>A5</f>
        <v>46113</v>
      </c>
      <c r="N1" s="85"/>
      <c r="R1" s="85"/>
    </row>
    <row r="2" spans="1:18" ht="15" customHeight="1" x14ac:dyDescent="0.15">
      <c r="E2" s="67"/>
      <c r="P2" s="92">
        <f>DATEVALUE(IF(MONTH(A5)&lt;4,YEAR(A5)-1,YEAR(A5))&amp;"/1/1")</f>
        <v>46023</v>
      </c>
      <c r="Q2" s="92"/>
      <c r="R2" s="61" t="s">
        <v>55</v>
      </c>
    </row>
    <row r="3" spans="1:18" ht="22.5" customHeight="1" x14ac:dyDescent="0.15">
      <c r="A3" s="88" t="s">
        <v>35</v>
      </c>
      <c r="B3" s="88" t="s">
        <v>34</v>
      </c>
      <c r="C3" s="59" t="s">
        <v>72</v>
      </c>
      <c r="D3" s="59" t="s">
        <v>51</v>
      </c>
      <c r="E3" s="59" t="s">
        <v>50</v>
      </c>
      <c r="F3" s="59" t="s">
        <v>49</v>
      </c>
      <c r="G3" s="59" t="s">
        <v>48</v>
      </c>
      <c r="H3" s="84" t="s">
        <v>71</v>
      </c>
      <c r="I3" s="59" t="s">
        <v>46</v>
      </c>
      <c r="J3" s="59" t="s">
        <v>70</v>
      </c>
      <c r="K3" s="88" t="s">
        <v>45</v>
      </c>
      <c r="L3" s="91" t="s">
        <v>44</v>
      </c>
      <c r="M3" s="59" t="s">
        <v>43</v>
      </c>
      <c r="N3" s="59" t="s">
        <v>42</v>
      </c>
      <c r="O3" s="59" t="s">
        <v>69</v>
      </c>
      <c r="P3" s="59" t="s">
        <v>68</v>
      </c>
      <c r="Q3" s="83" t="s">
        <v>67</v>
      </c>
      <c r="R3" s="60" t="s">
        <v>66</v>
      </c>
    </row>
    <row r="4" spans="1:18" ht="15" customHeight="1" x14ac:dyDescent="0.15">
      <c r="A4" s="95"/>
      <c r="B4" s="95"/>
      <c r="C4" s="56"/>
      <c r="D4" s="56" t="s">
        <v>25</v>
      </c>
      <c r="E4" s="56" t="s">
        <v>24</v>
      </c>
      <c r="F4" s="56"/>
      <c r="G4" s="82" t="s">
        <v>22</v>
      </c>
      <c r="H4" s="82" t="s">
        <v>22</v>
      </c>
      <c r="I4" s="56"/>
      <c r="J4" s="56"/>
      <c r="K4" s="90"/>
      <c r="L4" s="90"/>
      <c r="M4" s="56" t="s">
        <v>21</v>
      </c>
      <c r="N4" s="56" t="s">
        <v>21</v>
      </c>
      <c r="O4" s="56" t="s">
        <v>19</v>
      </c>
      <c r="P4" s="56" t="s">
        <v>19</v>
      </c>
      <c r="Q4" s="56" t="s">
        <v>19</v>
      </c>
      <c r="R4" s="56" t="s">
        <v>20</v>
      </c>
    </row>
    <row r="5" spans="1:18" ht="15" customHeight="1" x14ac:dyDescent="0.15">
      <c r="A5" s="55">
        <v>46113</v>
      </c>
      <c r="B5" s="54">
        <f t="shared" ref="B5:B32" si="0">+A5</f>
        <v>46113</v>
      </c>
      <c r="C5" s="46">
        <v>0.40277777777777779</v>
      </c>
      <c r="D5" s="25">
        <v>15.7</v>
      </c>
      <c r="E5" s="80">
        <v>0</v>
      </c>
      <c r="F5" s="79" t="s">
        <v>65</v>
      </c>
      <c r="G5" s="78"/>
      <c r="H5" s="78"/>
      <c r="I5" s="44">
        <v>7.17</v>
      </c>
      <c r="J5" s="33" t="s">
        <v>64</v>
      </c>
      <c r="K5" s="33" t="s">
        <v>64</v>
      </c>
      <c r="L5" s="33" t="s">
        <v>63</v>
      </c>
      <c r="M5" s="32" t="s">
        <v>59</v>
      </c>
      <c r="N5" s="44" t="s">
        <v>58</v>
      </c>
      <c r="O5" s="25">
        <v>0.8</v>
      </c>
      <c r="P5" s="25">
        <v>0.9</v>
      </c>
      <c r="Q5" s="25">
        <v>1.2</v>
      </c>
      <c r="R5" s="28">
        <v>4.2000000000000003E-2</v>
      </c>
    </row>
    <row r="6" spans="1:18" ht="15" customHeight="1" x14ac:dyDescent="0.15">
      <c r="A6" s="48">
        <v>46114</v>
      </c>
      <c r="B6" s="47">
        <f t="shared" si="0"/>
        <v>46114</v>
      </c>
      <c r="C6" s="46">
        <v>0.40069444444444446</v>
      </c>
      <c r="D6" s="25">
        <v>15.6</v>
      </c>
      <c r="E6" s="80"/>
      <c r="F6" s="79"/>
      <c r="G6" s="78"/>
      <c r="H6" s="78"/>
      <c r="I6" s="44">
        <v>7.18</v>
      </c>
      <c r="J6" s="33" t="s">
        <v>64</v>
      </c>
      <c r="K6" s="33" t="s">
        <v>64</v>
      </c>
      <c r="L6" s="33" t="s">
        <v>63</v>
      </c>
      <c r="M6" s="32" t="s">
        <v>59</v>
      </c>
      <c r="N6" s="44" t="s">
        <v>58</v>
      </c>
      <c r="O6" s="25">
        <v>0.8</v>
      </c>
      <c r="P6" s="25">
        <v>0.9</v>
      </c>
      <c r="Q6" s="25"/>
      <c r="R6" s="28"/>
    </row>
    <row r="7" spans="1:18" ht="15" customHeight="1" x14ac:dyDescent="0.15">
      <c r="A7" s="48">
        <v>46115</v>
      </c>
      <c r="B7" s="47">
        <f t="shared" si="0"/>
        <v>46115</v>
      </c>
      <c r="C7" s="46">
        <v>0.40208333333333335</v>
      </c>
      <c r="D7" s="25">
        <v>14.5</v>
      </c>
      <c r="E7" s="80"/>
      <c r="F7" s="79"/>
      <c r="G7" s="78"/>
      <c r="H7" s="78"/>
      <c r="I7" s="44">
        <v>7.19</v>
      </c>
      <c r="J7" s="33" t="s">
        <v>64</v>
      </c>
      <c r="K7" s="33" t="s">
        <v>64</v>
      </c>
      <c r="L7" s="33" t="s">
        <v>63</v>
      </c>
      <c r="M7" s="32" t="s">
        <v>59</v>
      </c>
      <c r="N7" s="44" t="s">
        <v>58</v>
      </c>
      <c r="O7" s="25">
        <v>0.8</v>
      </c>
      <c r="P7" s="25">
        <v>0.9</v>
      </c>
      <c r="Q7" s="25"/>
      <c r="R7" s="28"/>
    </row>
    <row r="8" spans="1:18" ht="15" customHeight="1" x14ac:dyDescent="0.15">
      <c r="A8" s="48">
        <v>46116</v>
      </c>
      <c r="B8" s="47">
        <f t="shared" si="0"/>
        <v>46116</v>
      </c>
      <c r="C8" s="46"/>
      <c r="D8" s="25"/>
      <c r="E8" s="80"/>
      <c r="F8" s="79"/>
      <c r="G8" s="78"/>
      <c r="H8" s="78"/>
      <c r="I8" s="44"/>
      <c r="J8" s="33"/>
      <c r="K8" s="33"/>
      <c r="L8" s="33"/>
      <c r="M8" s="32"/>
      <c r="N8" s="44"/>
      <c r="O8" s="25"/>
      <c r="P8" s="25"/>
      <c r="Q8" s="25"/>
      <c r="R8" s="28"/>
    </row>
    <row r="9" spans="1:18" ht="15" customHeight="1" x14ac:dyDescent="0.15">
      <c r="A9" s="48">
        <v>46117</v>
      </c>
      <c r="B9" s="47">
        <f t="shared" si="0"/>
        <v>46117</v>
      </c>
      <c r="C9" s="46"/>
      <c r="D9" s="25"/>
      <c r="E9" s="80"/>
      <c r="F9" s="79"/>
      <c r="G9" s="78"/>
      <c r="H9" s="78"/>
      <c r="I9" s="44"/>
      <c r="J9" s="33"/>
      <c r="K9" s="33"/>
      <c r="L9" s="33"/>
      <c r="M9" s="32"/>
      <c r="N9" s="44"/>
      <c r="O9" s="25"/>
      <c r="P9" s="25"/>
      <c r="Q9" s="25"/>
      <c r="R9" s="28"/>
    </row>
    <row r="10" spans="1:18" ht="15" customHeight="1" x14ac:dyDescent="0.15">
      <c r="A10" s="48">
        <v>46118</v>
      </c>
      <c r="B10" s="47">
        <f t="shared" si="0"/>
        <v>46118</v>
      </c>
      <c r="C10" s="46">
        <v>0.41666666666666669</v>
      </c>
      <c r="D10" s="25">
        <v>16.7</v>
      </c>
      <c r="E10" s="80"/>
      <c r="F10" s="79"/>
      <c r="G10" s="78"/>
      <c r="H10" s="78"/>
      <c r="I10" s="44">
        <v>7.19</v>
      </c>
      <c r="J10" s="33" t="s">
        <v>64</v>
      </c>
      <c r="K10" s="33" t="s">
        <v>64</v>
      </c>
      <c r="L10" s="33" t="s">
        <v>63</v>
      </c>
      <c r="M10" s="32" t="s">
        <v>59</v>
      </c>
      <c r="N10" s="44" t="s">
        <v>58</v>
      </c>
      <c r="O10" s="25">
        <v>0.8</v>
      </c>
      <c r="P10" s="25">
        <v>0.9</v>
      </c>
      <c r="Q10" s="25"/>
      <c r="R10" s="28"/>
    </row>
    <row r="11" spans="1:18" ht="15" customHeight="1" x14ac:dyDescent="0.15">
      <c r="A11" s="48">
        <v>46119</v>
      </c>
      <c r="B11" s="47">
        <f t="shared" si="0"/>
        <v>46119</v>
      </c>
      <c r="C11" s="46">
        <v>0.40069444444444446</v>
      </c>
      <c r="D11" s="25">
        <v>17.2</v>
      </c>
      <c r="E11" s="80"/>
      <c r="F11" s="79"/>
      <c r="G11" s="78"/>
      <c r="H11" s="78"/>
      <c r="I11" s="44">
        <v>7.18</v>
      </c>
      <c r="J11" s="33" t="s">
        <v>64</v>
      </c>
      <c r="K11" s="33" t="s">
        <v>64</v>
      </c>
      <c r="L11" s="33" t="s">
        <v>63</v>
      </c>
      <c r="M11" s="32" t="s">
        <v>59</v>
      </c>
      <c r="N11" s="44" t="s">
        <v>58</v>
      </c>
      <c r="O11" s="25">
        <v>0.8</v>
      </c>
      <c r="P11" s="25">
        <v>0.9</v>
      </c>
      <c r="Q11" s="25"/>
      <c r="R11" s="28"/>
    </row>
    <row r="12" spans="1:18" ht="15" customHeight="1" x14ac:dyDescent="0.15">
      <c r="A12" s="48">
        <v>46120</v>
      </c>
      <c r="B12" s="47">
        <f t="shared" si="0"/>
        <v>46120</v>
      </c>
      <c r="C12" s="46">
        <v>0.38541666666666669</v>
      </c>
      <c r="D12" s="25">
        <v>14.7</v>
      </c>
      <c r="E12" s="80">
        <v>0</v>
      </c>
      <c r="F12" s="79" t="s">
        <v>65</v>
      </c>
      <c r="G12" s="78">
        <v>0</v>
      </c>
      <c r="H12" s="78">
        <v>0</v>
      </c>
      <c r="I12" s="44">
        <v>7.27</v>
      </c>
      <c r="J12" s="33" t="s">
        <v>64</v>
      </c>
      <c r="K12" s="33" t="s">
        <v>64</v>
      </c>
      <c r="L12" s="33" t="s">
        <v>63</v>
      </c>
      <c r="M12" s="32" t="s">
        <v>59</v>
      </c>
      <c r="N12" s="44" t="s">
        <v>58</v>
      </c>
      <c r="O12" s="25">
        <v>0.8</v>
      </c>
      <c r="P12" s="25">
        <v>0.9</v>
      </c>
      <c r="Q12" s="25">
        <v>1.2</v>
      </c>
      <c r="R12" s="28">
        <v>2.5000000000000001E-2</v>
      </c>
    </row>
    <row r="13" spans="1:18" ht="15" customHeight="1" x14ac:dyDescent="0.15">
      <c r="A13" s="48">
        <v>46121</v>
      </c>
      <c r="B13" s="47">
        <f t="shared" si="0"/>
        <v>46121</v>
      </c>
      <c r="C13" s="46">
        <v>0.40277777777777779</v>
      </c>
      <c r="D13" s="25">
        <v>15.9</v>
      </c>
      <c r="E13" s="80"/>
      <c r="F13" s="79"/>
      <c r="G13" s="78"/>
      <c r="H13" s="78"/>
      <c r="I13" s="44">
        <v>7.18</v>
      </c>
      <c r="J13" s="33" t="s">
        <v>64</v>
      </c>
      <c r="K13" s="33" t="s">
        <v>64</v>
      </c>
      <c r="L13" s="33" t="s">
        <v>63</v>
      </c>
      <c r="M13" s="32" t="s">
        <v>59</v>
      </c>
      <c r="N13" s="44" t="s">
        <v>58</v>
      </c>
      <c r="O13" s="25">
        <v>0.8</v>
      </c>
      <c r="P13" s="25">
        <v>0.9</v>
      </c>
      <c r="Q13" s="25"/>
      <c r="R13" s="28"/>
    </row>
    <row r="14" spans="1:18" ht="15" customHeight="1" x14ac:dyDescent="0.15">
      <c r="A14" s="48">
        <v>46122</v>
      </c>
      <c r="B14" s="47">
        <f t="shared" si="0"/>
        <v>46122</v>
      </c>
      <c r="C14" s="46">
        <v>0.39791666666666664</v>
      </c>
      <c r="D14" s="25">
        <v>16.3</v>
      </c>
      <c r="E14" s="80"/>
      <c r="F14" s="79"/>
      <c r="G14" s="78"/>
      <c r="H14" s="78"/>
      <c r="I14" s="44">
        <v>7.14</v>
      </c>
      <c r="J14" s="33" t="s">
        <v>64</v>
      </c>
      <c r="K14" s="33" t="s">
        <v>64</v>
      </c>
      <c r="L14" s="33" t="s">
        <v>63</v>
      </c>
      <c r="M14" s="32" t="s">
        <v>59</v>
      </c>
      <c r="N14" s="44" t="s">
        <v>58</v>
      </c>
      <c r="O14" s="25">
        <v>0.8</v>
      </c>
      <c r="P14" s="25">
        <v>0.9</v>
      </c>
      <c r="Q14" s="25"/>
      <c r="R14" s="28"/>
    </row>
    <row r="15" spans="1:18" ht="15" customHeight="1" x14ac:dyDescent="0.15">
      <c r="A15" s="48">
        <v>46123</v>
      </c>
      <c r="B15" s="47">
        <f t="shared" si="0"/>
        <v>46123</v>
      </c>
      <c r="C15" s="46"/>
      <c r="D15" s="25"/>
      <c r="E15" s="80"/>
      <c r="F15" s="79"/>
      <c r="G15" s="78"/>
      <c r="H15" s="78"/>
      <c r="I15" s="44"/>
      <c r="J15" s="33"/>
      <c r="K15" s="33"/>
      <c r="L15" s="33"/>
      <c r="M15" s="32"/>
      <c r="N15" s="44"/>
      <c r="O15" s="25"/>
      <c r="P15" s="25"/>
      <c r="Q15" s="25"/>
      <c r="R15" s="28"/>
    </row>
    <row r="16" spans="1:18" ht="15" customHeight="1" x14ac:dyDescent="0.15">
      <c r="A16" s="48">
        <v>46124</v>
      </c>
      <c r="B16" s="47">
        <f t="shared" si="0"/>
        <v>46124</v>
      </c>
      <c r="C16" s="46"/>
      <c r="D16" s="25"/>
      <c r="E16" s="80"/>
      <c r="F16" s="79"/>
      <c r="G16" s="78"/>
      <c r="H16" s="78"/>
      <c r="I16" s="44"/>
      <c r="J16" s="33"/>
      <c r="K16" s="33"/>
      <c r="L16" s="33"/>
      <c r="M16" s="32"/>
      <c r="N16" s="44"/>
      <c r="O16" s="25"/>
      <c r="P16" s="25"/>
      <c r="Q16" s="25"/>
      <c r="R16" s="28"/>
    </row>
    <row r="17" spans="1:18" ht="15" customHeight="1" x14ac:dyDescent="0.15">
      <c r="A17" s="48">
        <v>46125</v>
      </c>
      <c r="B17" s="47">
        <f t="shared" si="0"/>
        <v>46125</v>
      </c>
      <c r="C17" s="46">
        <v>0.40694444444444444</v>
      </c>
      <c r="D17" s="25">
        <v>17.7</v>
      </c>
      <c r="E17" s="80"/>
      <c r="F17" s="79"/>
      <c r="G17" s="78"/>
      <c r="H17" s="78"/>
      <c r="I17" s="44">
        <v>7.2</v>
      </c>
      <c r="J17" s="33" t="s">
        <v>64</v>
      </c>
      <c r="K17" s="33" t="s">
        <v>64</v>
      </c>
      <c r="L17" s="33" t="s">
        <v>63</v>
      </c>
      <c r="M17" s="32" t="s">
        <v>59</v>
      </c>
      <c r="N17" s="44" t="s">
        <v>58</v>
      </c>
      <c r="O17" s="25">
        <v>0.8</v>
      </c>
      <c r="P17" s="25">
        <v>0.9</v>
      </c>
      <c r="Q17" s="25"/>
      <c r="R17" s="28"/>
    </row>
    <row r="18" spans="1:18" ht="15" customHeight="1" x14ac:dyDescent="0.15">
      <c r="A18" s="48">
        <v>46126</v>
      </c>
      <c r="B18" s="47">
        <f t="shared" si="0"/>
        <v>46126</v>
      </c>
      <c r="C18" s="46">
        <v>0.40416666666666667</v>
      </c>
      <c r="D18" s="25">
        <v>17.2</v>
      </c>
      <c r="E18" s="80"/>
      <c r="F18" s="79"/>
      <c r="G18" s="78"/>
      <c r="H18" s="78"/>
      <c r="I18" s="44">
        <v>7.18</v>
      </c>
      <c r="J18" s="33" t="s">
        <v>64</v>
      </c>
      <c r="K18" s="33" t="s">
        <v>64</v>
      </c>
      <c r="L18" s="33" t="s">
        <v>63</v>
      </c>
      <c r="M18" s="32" t="s">
        <v>59</v>
      </c>
      <c r="N18" s="44" t="s">
        <v>58</v>
      </c>
      <c r="O18" s="25">
        <v>0.8</v>
      </c>
      <c r="P18" s="25">
        <v>0.9</v>
      </c>
      <c r="Q18" s="25"/>
      <c r="R18" s="28"/>
    </row>
    <row r="19" spans="1:18" ht="15" customHeight="1" x14ac:dyDescent="0.15">
      <c r="A19" s="48">
        <v>46127</v>
      </c>
      <c r="B19" s="47">
        <f t="shared" si="0"/>
        <v>46127</v>
      </c>
      <c r="C19" s="46">
        <v>0.44444444444444442</v>
      </c>
      <c r="D19" s="25">
        <v>18.100000000000001</v>
      </c>
      <c r="E19" s="80">
        <v>0</v>
      </c>
      <c r="F19" s="79" t="s">
        <v>65</v>
      </c>
      <c r="G19" s="78"/>
      <c r="H19" s="78"/>
      <c r="I19" s="44">
        <v>7.19</v>
      </c>
      <c r="J19" s="33" t="s">
        <v>64</v>
      </c>
      <c r="K19" s="33" t="s">
        <v>64</v>
      </c>
      <c r="L19" s="33" t="s">
        <v>63</v>
      </c>
      <c r="M19" s="32" t="s">
        <v>59</v>
      </c>
      <c r="N19" s="44" t="s">
        <v>58</v>
      </c>
      <c r="O19" s="25">
        <v>0.8</v>
      </c>
      <c r="P19" s="25">
        <v>0.9</v>
      </c>
      <c r="Q19" s="25">
        <v>1.3</v>
      </c>
      <c r="R19" s="28">
        <v>3.2000000000000001E-2</v>
      </c>
    </row>
    <row r="20" spans="1:18" ht="15" customHeight="1" x14ac:dyDescent="0.15">
      <c r="A20" s="48">
        <v>46128</v>
      </c>
      <c r="B20" s="47">
        <f t="shared" si="0"/>
        <v>46128</v>
      </c>
      <c r="C20" s="46">
        <v>0.40486111111111112</v>
      </c>
      <c r="D20" s="25">
        <v>17.3</v>
      </c>
      <c r="E20" s="80"/>
      <c r="F20" s="79"/>
      <c r="G20" s="78"/>
      <c r="H20" s="78"/>
      <c r="I20" s="44">
        <v>7.22</v>
      </c>
      <c r="J20" s="33" t="s">
        <v>64</v>
      </c>
      <c r="K20" s="33" t="s">
        <v>64</v>
      </c>
      <c r="L20" s="33" t="s">
        <v>63</v>
      </c>
      <c r="M20" s="32" t="s">
        <v>59</v>
      </c>
      <c r="N20" s="44" t="s">
        <v>58</v>
      </c>
      <c r="O20" s="25">
        <v>0.8</v>
      </c>
      <c r="P20" s="25">
        <v>0.9</v>
      </c>
      <c r="Q20" s="25"/>
      <c r="R20" s="28"/>
    </row>
    <row r="21" spans="1:18" ht="15" customHeight="1" x14ac:dyDescent="0.15">
      <c r="A21" s="48">
        <v>46129</v>
      </c>
      <c r="B21" s="47">
        <f t="shared" si="0"/>
        <v>46129</v>
      </c>
      <c r="C21" s="46">
        <v>0.41875000000000001</v>
      </c>
      <c r="D21" s="25">
        <v>17.8</v>
      </c>
      <c r="E21" s="80"/>
      <c r="F21" s="79"/>
      <c r="G21" s="78"/>
      <c r="H21" s="78"/>
      <c r="I21" s="44">
        <v>7.22</v>
      </c>
      <c r="J21" s="33" t="s">
        <v>64</v>
      </c>
      <c r="K21" s="33" t="s">
        <v>64</v>
      </c>
      <c r="L21" s="33" t="s">
        <v>63</v>
      </c>
      <c r="M21" s="32" t="s">
        <v>59</v>
      </c>
      <c r="N21" s="44" t="s">
        <v>58</v>
      </c>
      <c r="O21" s="25">
        <v>0.8</v>
      </c>
      <c r="P21" s="25">
        <v>0.9</v>
      </c>
      <c r="Q21" s="25"/>
      <c r="R21" s="28"/>
    </row>
    <row r="22" spans="1:18" ht="15" customHeight="1" x14ac:dyDescent="0.15">
      <c r="A22" s="48">
        <v>46130</v>
      </c>
      <c r="B22" s="47">
        <f t="shared" si="0"/>
        <v>46130</v>
      </c>
      <c r="C22" s="46"/>
      <c r="D22" s="25"/>
      <c r="E22" s="80"/>
      <c r="F22" s="79"/>
      <c r="G22" s="78"/>
      <c r="H22" s="78"/>
      <c r="I22" s="44"/>
      <c r="J22" s="33"/>
      <c r="K22" s="33"/>
      <c r="L22" s="33"/>
      <c r="M22" s="32"/>
      <c r="N22" s="44"/>
      <c r="O22" s="25"/>
      <c r="P22" s="25"/>
      <c r="Q22" s="25"/>
      <c r="R22" s="28"/>
    </row>
    <row r="23" spans="1:18" ht="15" customHeight="1" x14ac:dyDescent="0.15">
      <c r="A23" s="48">
        <v>46131</v>
      </c>
      <c r="B23" s="47">
        <f t="shared" si="0"/>
        <v>46131</v>
      </c>
      <c r="C23" s="46"/>
      <c r="D23" s="25"/>
      <c r="E23" s="80"/>
      <c r="F23" s="79"/>
      <c r="G23" s="78"/>
      <c r="H23" s="78"/>
      <c r="I23" s="44"/>
      <c r="J23" s="33"/>
      <c r="K23" s="33"/>
      <c r="L23" s="33"/>
      <c r="M23" s="32"/>
      <c r="N23" s="44"/>
      <c r="O23" s="25"/>
      <c r="P23" s="25"/>
      <c r="Q23" s="25"/>
      <c r="R23" s="28"/>
    </row>
    <row r="24" spans="1:18" ht="15" customHeight="1" x14ac:dyDescent="0.15">
      <c r="A24" s="48">
        <v>46132</v>
      </c>
      <c r="B24" s="47">
        <f t="shared" si="0"/>
        <v>46132</v>
      </c>
      <c r="C24" s="46">
        <v>0.40138888888888891</v>
      </c>
      <c r="D24" s="25">
        <v>19.2</v>
      </c>
      <c r="E24" s="80"/>
      <c r="F24" s="79"/>
      <c r="G24" s="78"/>
      <c r="H24" s="78"/>
      <c r="I24" s="44">
        <v>7.21</v>
      </c>
      <c r="J24" s="33" t="s">
        <v>64</v>
      </c>
      <c r="K24" s="33" t="s">
        <v>64</v>
      </c>
      <c r="L24" s="33" t="s">
        <v>63</v>
      </c>
      <c r="M24" s="32" t="s">
        <v>59</v>
      </c>
      <c r="N24" s="44" t="s">
        <v>58</v>
      </c>
      <c r="O24" s="25">
        <v>0.8</v>
      </c>
      <c r="P24" s="25">
        <v>0.9</v>
      </c>
      <c r="Q24" s="25"/>
      <c r="R24" s="28"/>
    </row>
    <row r="25" spans="1:18" ht="15" customHeight="1" x14ac:dyDescent="0.15">
      <c r="A25" s="48">
        <v>46133</v>
      </c>
      <c r="B25" s="47">
        <f t="shared" si="0"/>
        <v>46133</v>
      </c>
      <c r="C25" s="46">
        <v>0.40208333333333335</v>
      </c>
      <c r="D25" s="25">
        <v>19.7</v>
      </c>
      <c r="E25" s="80"/>
      <c r="F25" s="79"/>
      <c r="G25" s="78"/>
      <c r="H25" s="78"/>
      <c r="I25" s="44">
        <v>7.18</v>
      </c>
      <c r="J25" s="33" t="s">
        <v>64</v>
      </c>
      <c r="K25" s="33" t="s">
        <v>64</v>
      </c>
      <c r="L25" s="33" t="s">
        <v>63</v>
      </c>
      <c r="M25" s="32" t="s">
        <v>59</v>
      </c>
      <c r="N25" s="44" t="s">
        <v>58</v>
      </c>
      <c r="O25" s="25">
        <v>0.8</v>
      </c>
      <c r="P25" s="25">
        <v>0.9</v>
      </c>
      <c r="Q25" s="25"/>
      <c r="R25" s="28"/>
    </row>
    <row r="26" spans="1:18" ht="15" customHeight="1" x14ac:dyDescent="0.15">
      <c r="A26" s="48">
        <v>46134</v>
      </c>
      <c r="B26" s="47">
        <f t="shared" si="0"/>
        <v>46134</v>
      </c>
      <c r="C26" s="46">
        <v>0.4236111111111111</v>
      </c>
      <c r="D26" s="25">
        <v>17.3</v>
      </c>
      <c r="E26" s="80">
        <v>0</v>
      </c>
      <c r="F26" s="79" t="s">
        <v>65</v>
      </c>
      <c r="G26" s="78"/>
      <c r="H26" s="78"/>
      <c r="I26" s="44">
        <v>7.23</v>
      </c>
      <c r="J26" s="33" t="s">
        <v>64</v>
      </c>
      <c r="K26" s="33" t="s">
        <v>64</v>
      </c>
      <c r="L26" s="33" t="s">
        <v>63</v>
      </c>
      <c r="M26" s="32" t="s">
        <v>59</v>
      </c>
      <c r="N26" s="44" t="s">
        <v>58</v>
      </c>
      <c r="O26" s="25">
        <v>0.8</v>
      </c>
      <c r="P26" s="25">
        <v>0.9</v>
      </c>
      <c r="Q26" s="25">
        <v>1.3</v>
      </c>
      <c r="R26" s="28">
        <v>0.02</v>
      </c>
    </row>
    <row r="27" spans="1:18" ht="15" customHeight="1" x14ac:dyDescent="0.15">
      <c r="A27" s="48">
        <v>46135</v>
      </c>
      <c r="B27" s="47">
        <f t="shared" si="0"/>
        <v>46135</v>
      </c>
      <c r="C27" s="46">
        <v>0.40416666666666667</v>
      </c>
      <c r="D27" s="25">
        <v>18.600000000000001</v>
      </c>
      <c r="E27" s="80"/>
      <c r="F27" s="79"/>
      <c r="G27" s="78"/>
      <c r="H27" s="78"/>
      <c r="I27" s="44">
        <v>7.16</v>
      </c>
      <c r="J27" s="33" t="s">
        <v>64</v>
      </c>
      <c r="K27" s="33" t="s">
        <v>64</v>
      </c>
      <c r="L27" s="33" t="s">
        <v>63</v>
      </c>
      <c r="M27" s="32" t="s">
        <v>59</v>
      </c>
      <c r="N27" s="44" t="s">
        <v>58</v>
      </c>
      <c r="O27" s="25">
        <v>0.8</v>
      </c>
      <c r="P27" s="25">
        <v>0.9</v>
      </c>
      <c r="Q27" s="25"/>
      <c r="R27" s="28"/>
    </row>
    <row r="28" spans="1:18" ht="15" customHeight="1" x14ac:dyDescent="0.15">
      <c r="A28" s="48">
        <v>46136</v>
      </c>
      <c r="B28" s="47">
        <f t="shared" si="0"/>
        <v>46136</v>
      </c>
      <c r="C28" s="46">
        <v>0.40555555555555556</v>
      </c>
      <c r="D28" s="25">
        <v>16.899999999999999</v>
      </c>
      <c r="E28" s="80"/>
      <c r="F28" s="79"/>
      <c r="G28" s="78"/>
      <c r="H28" s="78"/>
      <c r="I28" s="44">
        <v>7.23</v>
      </c>
      <c r="J28" s="33" t="s">
        <v>64</v>
      </c>
      <c r="K28" s="33" t="s">
        <v>64</v>
      </c>
      <c r="L28" s="33" t="s">
        <v>63</v>
      </c>
      <c r="M28" s="32" t="s">
        <v>59</v>
      </c>
      <c r="N28" s="44" t="s">
        <v>58</v>
      </c>
      <c r="O28" s="25">
        <v>0.8</v>
      </c>
      <c r="P28" s="25">
        <v>0.9</v>
      </c>
      <c r="Q28" s="25"/>
      <c r="R28" s="28"/>
    </row>
    <row r="29" spans="1:18" ht="15" customHeight="1" x14ac:dyDescent="0.15">
      <c r="A29" s="48">
        <v>46137</v>
      </c>
      <c r="B29" s="47">
        <f t="shared" si="0"/>
        <v>46137</v>
      </c>
      <c r="C29" s="46"/>
      <c r="D29" s="25"/>
      <c r="E29" s="80"/>
      <c r="F29" s="79"/>
      <c r="G29" s="78"/>
      <c r="H29" s="78"/>
      <c r="I29" s="44"/>
      <c r="J29" s="33"/>
      <c r="K29" s="33"/>
      <c r="L29" s="33"/>
      <c r="M29" s="32"/>
      <c r="N29" s="44"/>
      <c r="O29" s="25"/>
      <c r="P29" s="25"/>
      <c r="Q29" s="25"/>
      <c r="R29" s="28"/>
    </row>
    <row r="30" spans="1:18" ht="15" customHeight="1" x14ac:dyDescent="0.15">
      <c r="A30" s="48">
        <v>46138</v>
      </c>
      <c r="B30" s="47">
        <f t="shared" si="0"/>
        <v>46138</v>
      </c>
      <c r="C30" s="46"/>
      <c r="D30" s="25"/>
      <c r="E30" s="80"/>
      <c r="F30" s="79"/>
      <c r="G30" s="78"/>
      <c r="H30" s="78"/>
      <c r="I30" s="44"/>
      <c r="J30" s="33"/>
      <c r="K30" s="33"/>
      <c r="L30" s="33"/>
      <c r="M30" s="32"/>
      <c r="N30" s="44"/>
      <c r="O30" s="25"/>
      <c r="P30" s="25"/>
      <c r="Q30" s="25"/>
      <c r="R30" s="28"/>
    </row>
    <row r="31" spans="1:18" ht="15" customHeight="1" x14ac:dyDescent="0.15">
      <c r="A31" s="48">
        <v>46139</v>
      </c>
      <c r="B31" s="47">
        <f t="shared" si="0"/>
        <v>46139</v>
      </c>
      <c r="C31" s="46">
        <v>0.39930555555555558</v>
      </c>
      <c r="D31" s="25">
        <v>18.600000000000001</v>
      </c>
      <c r="E31" s="80"/>
      <c r="F31" s="79"/>
      <c r="G31" s="78"/>
      <c r="H31" s="78"/>
      <c r="I31" s="44">
        <v>7.23</v>
      </c>
      <c r="J31" s="33" t="s">
        <v>64</v>
      </c>
      <c r="K31" s="33" t="s">
        <v>64</v>
      </c>
      <c r="L31" s="33" t="s">
        <v>63</v>
      </c>
      <c r="M31" s="32" t="s">
        <v>59</v>
      </c>
      <c r="N31" s="44" t="s">
        <v>58</v>
      </c>
      <c r="O31" s="25">
        <v>0.8</v>
      </c>
      <c r="P31" s="25">
        <v>0.9</v>
      </c>
      <c r="Q31" s="25"/>
      <c r="R31" s="28"/>
    </row>
    <row r="32" spans="1:18" ht="15" customHeight="1" x14ac:dyDescent="0.15">
      <c r="A32" s="48">
        <v>46140</v>
      </c>
      <c r="B32" s="47">
        <f t="shared" si="0"/>
        <v>46140</v>
      </c>
      <c r="C32" s="46">
        <v>0.39583333333333331</v>
      </c>
      <c r="D32" s="25">
        <v>18.399999999999999</v>
      </c>
      <c r="E32" s="80"/>
      <c r="F32" s="79"/>
      <c r="G32" s="78"/>
      <c r="H32" s="78"/>
      <c r="I32" s="44">
        <v>7.2</v>
      </c>
      <c r="J32" s="33" t="s">
        <v>64</v>
      </c>
      <c r="K32" s="33" t="s">
        <v>64</v>
      </c>
      <c r="L32" s="33" t="s">
        <v>63</v>
      </c>
      <c r="M32" s="32" t="s">
        <v>59</v>
      </c>
      <c r="N32" s="44" t="s">
        <v>58</v>
      </c>
      <c r="O32" s="25">
        <v>0.8</v>
      </c>
      <c r="P32" s="25">
        <v>0.9</v>
      </c>
      <c r="Q32" s="25"/>
      <c r="R32" s="28"/>
    </row>
    <row r="33" spans="1:19" ht="15" customHeight="1" x14ac:dyDescent="0.15">
      <c r="A33" s="48">
        <v>46141</v>
      </c>
      <c r="B33" s="47">
        <f>IF(A33="","",A33)</f>
        <v>46141</v>
      </c>
      <c r="C33" s="46"/>
      <c r="D33" s="25"/>
      <c r="E33" s="80"/>
      <c r="F33" s="79"/>
      <c r="G33" s="78"/>
      <c r="H33" s="78"/>
      <c r="I33" s="44"/>
      <c r="J33" s="33"/>
      <c r="K33" s="33"/>
      <c r="L33" s="33"/>
      <c r="M33" s="32"/>
      <c r="N33" s="44"/>
      <c r="O33" s="25"/>
      <c r="P33" s="25"/>
      <c r="Q33" s="25"/>
      <c r="R33" s="28"/>
    </row>
    <row r="34" spans="1:19" ht="15" customHeight="1" x14ac:dyDescent="0.15">
      <c r="A34" s="48">
        <v>46142</v>
      </c>
      <c r="B34" s="47">
        <f>IF(A34="","",A34)</f>
        <v>46142</v>
      </c>
      <c r="C34" s="46">
        <v>0.42986111111111114</v>
      </c>
      <c r="D34" s="25">
        <v>18.100000000000001</v>
      </c>
      <c r="E34" s="80">
        <v>0</v>
      </c>
      <c r="F34" s="79" t="s">
        <v>65</v>
      </c>
      <c r="G34" s="81"/>
      <c r="H34" s="81"/>
      <c r="I34" s="44">
        <v>7.23</v>
      </c>
      <c r="J34" s="33" t="s">
        <v>64</v>
      </c>
      <c r="K34" s="33" t="s">
        <v>64</v>
      </c>
      <c r="L34" s="33" t="s">
        <v>63</v>
      </c>
      <c r="M34" s="32" t="s">
        <v>59</v>
      </c>
      <c r="N34" s="44" t="s">
        <v>58</v>
      </c>
      <c r="O34" s="25">
        <v>0.8</v>
      </c>
      <c r="P34" s="25">
        <v>0.9</v>
      </c>
      <c r="Q34" s="25">
        <v>1.2</v>
      </c>
      <c r="R34" s="28">
        <v>3.1E-2</v>
      </c>
    </row>
    <row r="35" spans="1:19" ht="15" customHeight="1" x14ac:dyDescent="0.15">
      <c r="A35" s="48"/>
      <c r="B35" s="47" t="str">
        <f>IF(A35="","",A35)</f>
        <v/>
      </c>
      <c r="C35" s="46"/>
      <c r="D35" s="25"/>
      <c r="E35" s="80"/>
      <c r="F35" s="79"/>
      <c r="G35" s="78"/>
      <c r="H35" s="78"/>
      <c r="I35" s="44"/>
      <c r="J35" s="33"/>
      <c r="K35" s="33"/>
      <c r="L35" s="33"/>
      <c r="M35" s="32"/>
      <c r="N35" s="44"/>
      <c r="O35" s="25"/>
      <c r="P35" s="25"/>
      <c r="Q35" s="25"/>
      <c r="R35" s="28"/>
    </row>
    <row r="36" spans="1:19" ht="15" customHeight="1" x14ac:dyDescent="0.15">
      <c r="A36" s="42" t="s">
        <v>62</v>
      </c>
      <c r="B36" s="42"/>
      <c r="C36" s="41"/>
      <c r="D36" s="35">
        <v>19.7</v>
      </c>
      <c r="E36" s="77">
        <v>0</v>
      </c>
      <c r="F36" s="76"/>
      <c r="G36" s="75"/>
      <c r="H36" s="75"/>
      <c r="I36" s="35">
        <v>7.27</v>
      </c>
      <c r="J36" s="35"/>
      <c r="K36" s="35"/>
      <c r="L36" s="35"/>
      <c r="M36" s="40" t="s">
        <v>59</v>
      </c>
      <c r="N36" s="51" t="s">
        <v>58</v>
      </c>
      <c r="O36" s="35">
        <v>0.8</v>
      </c>
      <c r="P36" s="35">
        <v>0.9</v>
      </c>
      <c r="Q36" s="35">
        <v>1.3</v>
      </c>
      <c r="R36" s="50">
        <v>4.2000000000000003E-2</v>
      </c>
    </row>
    <row r="37" spans="1:19" ht="15" customHeight="1" x14ac:dyDescent="0.15">
      <c r="A37" s="34" t="s">
        <v>61</v>
      </c>
      <c r="B37" s="34"/>
      <c r="C37" s="33"/>
      <c r="D37" s="25">
        <v>14.5</v>
      </c>
      <c r="E37" s="74">
        <v>0</v>
      </c>
      <c r="F37" s="73"/>
      <c r="G37" s="72"/>
      <c r="H37" s="72"/>
      <c r="I37" s="25">
        <v>7.14</v>
      </c>
      <c r="J37" s="25"/>
      <c r="K37" s="25"/>
      <c r="L37" s="25"/>
      <c r="M37" s="32" t="s">
        <v>59</v>
      </c>
      <c r="N37" s="44" t="s">
        <v>58</v>
      </c>
      <c r="O37" s="25">
        <v>0.8</v>
      </c>
      <c r="P37" s="25">
        <v>0.9</v>
      </c>
      <c r="Q37" s="25">
        <v>1.2</v>
      </c>
      <c r="R37" s="28">
        <v>0.02</v>
      </c>
    </row>
    <row r="38" spans="1:19" ht="15" customHeight="1" x14ac:dyDescent="0.15">
      <c r="A38" s="16" t="s">
        <v>60</v>
      </c>
      <c r="B38" s="16"/>
      <c r="C38" s="24"/>
      <c r="D38" s="17">
        <v>17.214300000000001</v>
      </c>
      <c r="E38" s="71">
        <v>0</v>
      </c>
      <c r="F38" s="70"/>
      <c r="G38" s="69">
        <v>0</v>
      </c>
      <c r="H38" s="69">
        <v>0</v>
      </c>
      <c r="I38" s="17">
        <v>7.1990499999999997</v>
      </c>
      <c r="J38" s="17"/>
      <c r="K38" s="17"/>
      <c r="L38" s="17"/>
      <c r="M38" s="23" t="s">
        <v>59</v>
      </c>
      <c r="N38" s="68" t="s">
        <v>58</v>
      </c>
      <c r="O38" s="17">
        <v>0.8</v>
      </c>
      <c r="P38" s="17">
        <v>0.9</v>
      </c>
      <c r="Q38" s="17">
        <v>1.24</v>
      </c>
      <c r="R38" s="20">
        <v>0.03</v>
      </c>
    </row>
    <row r="39" spans="1:19" ht="15" customHeight="1" x14ac:dyDescent="0.15">
      <c r="A39" s="16" t="s">
        <v>2</v>
      </c>
      <c r="B39" s="16"/>
      <c r="C39" s="15"/>
      <c r="D39" s="15">
        <v>21</v>
      </c>
      <c r="E39" s="15">
        <v>5</v>
      </c>
      <c r="F39" s="15">
        <v>5</v>
      </c>
      <c r="G39" s="15">
        <v>1</v>
      </c>
      <c r="H39" s="15">
        <v>1</v>
      </c>
      <c r="I39" s="15">
        <v>21</v>
      </c>
      <c r="J39" s="15">
        <v>21</v>
      </c>
      <c r="K39" s="15">
        <v>21</v>
      </c>
      <c r="L39" s="15">
        <v>21</v>
      </c>
      <c r="M39" s="15">
        <v>21</v>
      </c>
      <c r="N39" s="15">
        <v>21</v>
      </c>
      <c r="O39" s="15">
        <v>21</v>
      </c>
      <c r="P39" s="15">
        <v>21</v>
      </c>
      <c r="Q39" s="15">
        <v>5</v>
      </c>
      <c r="R39" s="15">
        <v>5</v>
      </c>
    </row>
    <row r="40" spans="1:19" ht="20.25" customHeight="1" x14ac:dyDescent="0.15">
      <c r="A40" s="14" t="s">
        <v>1</v>
      </c>
      <c r="R40" s="67" t="s">
        <v>57</v>
      </c>
    </row>
    <row r="41" spans="1:19" ht="15" customHeight="1" x14ac:dyDescent="0.15">
      <c r="A41" s="12"/>
      <c r="D41" s="10"/>
      <c r="E41" s="10"/>
      <c r="F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9" ht="15" customHeight="1" x14ac:dyDescent="0.15"/>
    <row r="43" spans="1:19" ht="15" customHeight="1" x14ac:dyDescent="0.15">
      <c r="D43" s="9"/>
      <c r="I43" s="9"/>
      <c r="O43" s="9"/>
    </row>
    <row r="44" spans="1:19" ht="15" customHeight="1" x14ac:dyDescent="0.15">
      <c r="D44" s="9"/>
      <c r="I44" s="9"/>
      <c r="O44" s="9"/>
    </row>
    <row r="45" spans="1:19" ht="15" customHeight="1" x14ac:dyDescent="0.15">
      <c r="D45" s="9"/>
      <c r="I45" s="9"/>
      <c r="O45" s="9"/>
    </row>
    <row r="46" spans="1:19" ht="15" customHeight="1" x14ac:dyDescent="0.15"/>
    <row r="48" spans="1:19" x14ac:dyDescent="0.15"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5"/>
      <c r="S48" s="64"/>
    </row>
    <row r="49" spans="4:19" x14ac:dyDescent="0.15"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5"/>
      <c r="S49" s="64"/>
    </row>
    <row r="50" spans="4:19" x14ac:dyDescent="0.15"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5"/>
      <c r="S50" s="64"/>
    </row>
    <row r="51" spans="4:19" x14ac:dyDescent="0.15">
      <c r="G51" s="1"/>
      <c r="H51" s="1"/>
    </row>
  </sheetData>
  <mergeCells count="5">
    <mergeCell ref="A3:A4"/>
    <mergeCell ref="B3:B4"/>
    <mergeCell ref="L3:L4"/>
    <mergeCell ref="K3:K4"/>
    <mergeCell ref="P2:Q2"/>
  </mergeCells>
  <phoneticPr fontId="2"/>
  <pageMargins left="0.75" right="0.75" top="1" bottom="1" header="0.51200000000000001" footer="0.51200000000000001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原水</vt:lpstr>
      <vt:lpstr>浄水</vt:lpstr>
      <vt:lpstr>原水!Print_Area</vt:lpstr>
      <vt:lpstr>浄水!Print_Area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隆弘</dc:creator>
  <cp:lastModifiedBy>奥野　隆弘</cp:lastModifiedBy>
  <cp:lastPrinted>2026-06-25T05:00:09Z</cp:lastPrinted>
  <dcterms:created xsi:type="dcterms:W3CDTF">2026-06-22T08:26:56Z</dcterms:created>
  <dcterms:modified xsi:type="dcterms:W3CDTF">2026-06-25T05:00:15Z</dcterms:modified>
</cp:coreProperties>
</file>